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27.04.2023\"/>
    </mc:Choice>
  </mc:AlternateContent>
  <bookViews>
    <workbookView xWindow="0" yWindow="0" windowWidth="28800" windowHeight="123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1" l="1"/>
  <c r="D79" i="1" s="1"/>
  <c r="C73" i="1"/>
  <c r="C79" i="1" s="1"/>
  <c r="D65" i="1"/>
  <c r="C65" i="1"/>
  <c r="D59" i="1"/>
  <c r="C59" i="1"/>
  <c r="D53" i="1"/>
  <c r="C53" i="1"/>
  <c r="D48" i="1"/>
  <c r="C48" i="1"/>
  <c r="D43" i="1"/>
  <c r="C43" i="1"/>
  <c r="D38" i="1"/>
  <c r="C38" i="1"/>
  <c r="D32" i="1"/>
  <c r="C32" i="1"/>
  <c r="D27" i="1"/>
  <c r="C27" i="1"/>
  <c r="D20" i="1"/>
  <c r="C20" i="1"/>
  <c r="D13" i="1"/>
  <c r="C13" i="1"/>
</calcChain>
</file>

<file path=xl/sharedStrings.xml><?xml version="1.0" encoding="utf-8"?>
<sst xmlns="http://schemas.openxmlformats.org/spreadsheetml/2006/main" count="83" uniqueCount="54">
  <si>
    <t>1. Աշխատակիցների թվաքանակը` 182</t>
  </si>
  <si>
    <t>2. Աշխատակազմի հաստիքացուցակը և պաշտոնային դրույքաչափերը</t>
  </si>
  <si>
    <t>Հ/հ</t>
  </si>
  <si>
    <t>Հաստիքի անվանումը</t>
  </si>
  <si>
    <t>Հաստիքների քանակը</t>
  </si>
  <si>
    <r>
      <t xml:space="preserve">Պաշտոնային դրույքաչափը
</t>
    </r>
    <r>
      <rPr>
        <sz val="7"/>
        <color indexed="8"/>
        <rFont val="GHEA Grapalat"/>
        <family val="3"/>
      </rPr>
      <t>(սահմանվում է հաստիքային մեկ միավորի համար)</t>
    </r>
  </si>
  <si>
    <t>ՔԱՂԱՔԱԿԱՆ ԵՎ ՀԱՅԵՑՈՂԱԿԱՆ ՊԱՇՏՈՆՆԵՐ</t>
  </si>
  <si>
    <t>Համայնքի ղեկավար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</si>
  <si>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</si>
  <si>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</si>
  <si>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</si>
  <si>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</si>
  <si>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տեղակալի օգնական</t>
  </si>
  <si>
    <t>Ընդամենը</t>
  </si>
  <si>
    <t>ՎԱՐՉԱԿԱՆ ՊԱՇՏՈՆՆԵՐ</t>
  </si>
  <si>
    <t>Վարչական ղեկավար (Բռնակոթ, Անգեղակոթ)</t>
  </si>
  <si>
    <t>Վարչական ղեկավար (Դարբաս, Շաքի, Շաղատ)</t>
  </si>
  <si>
    <t>Վարչական ղեկավար (Ախլաթյան, Աշոտավան, Ույծ, Վաղատին, Նորավան, Տոլորս, Շամբ, Աղիտու, Գորայք, Սառնակունք, Սպանդարյան, Ծղուկ)</t>
  </si>
  <si>
    <t>Վարչական ղեկավար (Մուցք, Շենաթաղ, Որոտնավան, Սալվարդ, Լոր, Թասիկ, Դաստակերտ, Իշխանասար, Հացավան)</t>
  </si>
  <si>
    <t>Վարչական ղեկավար (Թանահատ, Արևիս, Բալաք, Բնունիս, Գետաթաղ, Նժդեհ, Տորունիք, Լծեն)</t>
  </si>
  <si>
    <t>ՀԱՄԱՅՆՔԱՅԻՆ ԾԱՌԱՅՈՒԹՅԱՆ ՊԱՇՏՈՆՆԵՐ</t>
  </si>
  <si>
    <t>Աշխատակազմի քարտուղար</t>
  </si>
  <si>
    <t xml:space="preserve">Քարտուղարության, անձնակազմի կառավարման, տեղեկատվական տեխնոլոգիաների բաժին </t>
  </si>
  <si>
    <t>Բաժնի պետ</t>
  </si>
  <si>
    <t>Գլխավոր մասնագետ</t>
  </si>
  <si>
    <t>Առաջատար մասնագետ</t>
  </si>
  <si>
    <t>Ֆինանսատնտեսական բաժին</t>
  </si>
  <si>
    <t>Եկամուտների հաշվառման և հավաքագրման բաժին</t>
  </si>
  <si>
    <t>Երկրորդ կարգի մասնագետ</t>
  </si>
  <si>
    <t>Քաղաքաշինության բաժին</t>
  </si>
  <si>
    <t xml:space="preserve">Զարգացման ծրագրերի, տուրիզմի, առևտրի, սպասարկման և գովազդի բաժին </t>
  </si>
  <si>
    <t>Գյուղատնտեսության և բնապահպանության բաժին</t>
  </si>
  <si>
    <t xml:space="preserve">Գլխավոր մասնագետ </t>
  </si>
  <si>
    <t xml:space="preserve">Առաջատար մասնագետ </t>
  </si>
  <si>
    <t xml:space="preserve">Առաջին կարգի մասնագետ </t>
  </si>
  <si>
    <t>Աշխատակազմ (կառուցվածքային ստորաբաժանումների մեջ չներառված պաշտոններ)</t>
  </si>
  <si>
    <t>Գլխավոր մասնագետ /իրավաբան/</t>
  </si>
  <si>
    <t>Առաջատար մասնագետ /իրավաբան/</t>
  </si>
  <si>
    <t>Գլխավոր մասնագետ /ՔԿԱԳ/</t>
  </si>
  <si>
    <t>Գլխավոր մասնագետ /քաղպաշտպանության գծով/</t>
  </si>
  <si>
    <t>ՏԵԽՆԻԿԱԿԱՆ ՍՊԱՍԱՐԿՄԱՆ ԱՆՁՆԱԿԱԶՄ</t>
  </si>
  <si>
    <t>Գործավար</t>
  </si>
  <si>
    <t>Նկարահանող օպերատոր</t>
  </si>
  <si>
    <t>Վարորդ</t>
  </si>
  <si>
    <t>Տնտեսվար</t>
  </si>
  <si>
    <t>Հավաքարար</t>
  </si>
  <si>
    <t>Պահակ</t>
  </si>
  <si>
    <t>ՔԱՂԱՔԱՑԻԱԿԱՆ ԱՇԽԱՏԱՆՔ ԻՐԱԿԱՆԱՑՆՈՂ ԱՆՁՆԱԿԱԶՄ</t>
  </si>
  <si>
    <t>Բնակավայրի վարորդ</t>
  </si>
  <si>
    <t>Փորձագետ</t>
  </si>
  <si>
    <r>
      <t xml:space="preserve"> </t>
    </r>
    <r>
      <rPr>
        <b/>
        <i/>
        <sz val="9"/>
        <color theme="1"/>
        <rFont val="GHEA Grapalat"/>
        <family val="3"/>
      </rPr>
      <t xml:space="preserve">Հավելված 2
</t>
    </r>
    <r>
      <rPr>
        <sz val="9"/>
        <color theme="1"/>
        <rFont val="GHEA Grapalat"/>
        <family val="3"/>
      </rPr>
      <t xml:space="preserve">ՀՀ Սյունիքի մարզի Սիսիան համայնքի ավագանու 2023թ. ապրիլի -ի թիվ 
-Ա որոշման  </t>
    </r>
  </si>
  <si>
    <t>ՀՀ ՍՅՈՒՆԻՔԻ ՄԱՐԶԻ ՍԻՍԻԱՆԻ ՀԱՄԱՅՆՔԱՊԵՏԱՐԱՆԻ ԱՇԽԱՏԱԿԱԶՄԻ ԱՇԽԱՏՈՂՆԵՐԻ ՔԱՆԱԿԸ, ՀԱՍՏԻՔԱՑՈՒՑԱԿԸ ԵՎ ՊԱՇՏՈՆԱՅԻՆ ԴՐՈՒՅՔԱՉԱՓԵՐԸ</t>
  </si>
  <si>
    <t xml:space="preserve">                      Համայնքապետարանի 
            աշխատակազմի քարտուղարի ժ/պ՝                   Ա. Կարապետյան</t>
  </si>
  <si>
    <t xml:space="preserve">Կրթության, մշակույթի, սպորտի, առողջապահության, երիտասարդության և սոցիալական հարցերի բաժին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</si>
</sst>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դ_ր_._-;\-* #,##0\ _դ_ր_._-;_-* &quot;-&quot;\ _դ_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7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7" fillId="0" borderId="0" xfId="0" applyFont="1"/>
    <xf numFmtId="41" fontId="7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1" fillId="0" borderId="0" xfId="0" applyNumberFormat="1" applyFont="1"/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41" fontId="1" fillId="2" borderId="0" xfId="0" applyNumberFormat="1" applyFont="1" applyFill="1"/>
    <xf numFmtId="0" fontId="10" fillId="0" borderId="1" xfId="0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center" vertical="center"/>
    </xf>
    <xf numFmtId="41" fontId="5" fillId="0" borderId="0" xfId="0" applyNumberFormat="1" applyFont="1"/>
    <xf numFmtId="41" fontId="5" fillId="2" borderId="0" xfId="0" applyNumberFormat="1" applyFont="1" applyFill="1"/>
    <xf numFmtId="0" fontId="5" fillId="2" borderId="0" xfId="0" applyFont="1" applyFill="1"/>
    <xf numFmtId="0" fontId="10" fillId="0" borderId="1" xfId="0" applyFont="1" applyBorder="1" applyAlignment="1">
      <alignment horizontal="center" vertical="center"/>
    </xf>
    <xf numFmtId="41" fontId="10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5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34" workbookViewId="0">
      <selection activeCell="A39" sqref="A39:D39"/>
    </sheetView>
  </sheetViews>
  <sheetFormatPr defaultRowHeight="16.5" x14ac:dyDescent="0.3"/>
  <cols>
    <col min="1" max="1" width="4" style="1" customWidth="1"/>
    <col min="2" max="2" width="50.42578125" style="1" customWidth="1"/>
    <col min="3" max="3" width="13" style="1" customWidth="1"/>
    <col min="4" max="4" width="25" style="6" customWidth="1"/>
    <col min="5" max="5" width="20.140625" style="1" customWidth="1"/>
    <col min="6" max="6" width="17.5703125" style="1" bestFit="1" customWidth="1"/>
    <col min="7" max="7" width="9.140625" style="1"/>
    <col min="8" max="8" width="17.85546875" style="1" bestFit="1" customWidth="1"/>
    <col min="9" max="16384" width="9.140625" style="1"/>
  </cols>
  <sheetData>
    <row r="1" spans="1:9" ht="60.75" customHeight="1" x14ac:dyDescent="0.3">
      <c r="C1" s="33" t="s">
        <v>50</v>
      </c>
      <c r="D1" s="33"/>
    </row>
    <row r="2" spans="1:9" ht="55.5" customHeight="1" x14ac:dyDescent="0.3">
      <c r="A2" s="34" t="s">
        <v>51</v>
      </c>
      <c r="B2" s="34"/>
      <c r="C2" s="34"/>
      <c r="D2" s="34"/>
    </row>
    <row r="3" spans="1:9" ht="17.25" x14ac:dyDescent="0.3">
      <c r="B3" s="35" t="s">
        <v>0</v>
      </c>
      <c r="C3" s="35"/>
      <c r="D3" s="35"/>
    </row>
    <row r="4" spans="1:9" ht="17.25" x14ac:dyDescent="0.3">
      <c r="B4" s="2" t="s">
        <v>1</v>
      </c>
      <c r="C4" s="2"/>
      <c r="D4" s="3"/>
    </row>
    <row r="5" spans="1:9" ht="56.25" customHeight="1" x14ac:dyDescent="0.3">
      <c r="A5" s="4" t="s">
        <v>2</v>
      </c>
      <c r="B5" s="5" t="s">
        <v>3</v>
      </c>
      <c r="C5" s="5" t="s">
        <v>4</v>
      </c>
      <c r="D5" s="5" t="s">
        <v>5</v>
      </c>
      <c r="E5" s="6"/>
      <c r="F5" s="7"/>
      <c r="G5" s="7"/>
      <c r="H5" s="7"/>
      <c r="I5" s="7"/>
    </row>
    <row r="6" spans="1:9" ht="21.75" customHeight="1" x14ac:dyDescent="0.3">
      <c r="A6" s="36" t="s">
        <v>6</v>
      </c>
      <c r="B6" s="36"/>
      <c r="C6" s="36"/>
      <c r="D6" s="36"/>
      <c r="F6" s="7"/>
      <c r="G6" s="7"/>
      <c r="H6" s="7"/>
      <c r="I6" s="7"/>
    </row>
    <row r="7" spans="1:9" ht="18.75" customHeight="1" x14ac:dyDescent="0.3">
      <c r="A7" s="8">
        <v>1</v>
      </c>
      <c r="B7" s="9" t="s">
        <v>7</v>
      </c>
      <c r="C7" s="8">
        <v>1</v>
      </c>
      <c r="D7" s="10">
        <v>499600</v>
      </c>
      <c r="E7" s="6"/>
      <c r="F7" s="11"/>
      <c r="G7" s="7"/>
      <c r="H7" s="7"/>
      <c r="I7" s="7"/>
    </row>
    <row r="8" spans="1:9" ht="18.75" customHeight="1" x14ac:dyDescent="0.3">
      <c r="A8" s="8"/>
      <c r="B8" s="9" t="s">
        <v>8</v>
      </c>
      <c r="C8" s="8">
        <v>1</v>
      </c>
      <c r="D8" s="10">
        <v>395000</v>
      </c>
      <c r="E8" s="6"/>
      <c r="F8" s="11"/>
      <c r="G8" s="7"/>
      <c r="H8" s="7"/>
      <c r="I8" s="7"/>
    </row>
    <row r="9" spans="1:9" ht="18" customHeight="1" x14ac:dyDescent="0.3">
      <c r="A9" s="8">
        <v>2</v>
      </c>
      <c r="B9" s="9" t="s">
        <v>9</v>
      </c>
      <c r="C9" s="8">
        <v>2</v>
      </c>
      <c r="D9" s="10">
        <v>392000</v>
      </c>
      <c r="E9" s="6"/>
      <c r="F9" s="11"/>
      <c r="G9" s="7"/>
      <c r="H9" s="7"/>
      <c r="I9" s="7"/>
    </row>
    <row r="10" spans="1:9" ht="21" customHeight="1" x14ac:dyDescent="0.3">
      <c r="A10" s="8">
        <v>3</v>
      </c>
      <c r="B10" s="9" t="s">
        <v>10</v>
      </c>
      <c r="C10" s="8">
        <v>1</v>
      </c>
      <c r="D10" s="10">
        <v>253000</v>
      </c>
      <c r="E10" s="6"/>
      <c r="F10" s="11"/>
      <c r="G10" s="7"/>
      <c r="H10" s="7"/>
      <c r="I10" s="7"/>
    </row>
    <row r="11" spans="1:9" ht="21.75" customHeight="1" x14ac:dyDescent="0.3">
      <c r="A11" s="8">
        <v>4</v>
      </c>
      <c r="B11" s="9" t="s">
        <v>11</v>
      </c>
      <c r="C11" s="8">
        <v>2</v>
      </c>
      <c r="D11" s="10">
        <v>240000</v>
      </c>
      <c r="E11" s="6"/>
      <c r="F11" s="11"/>
      <c r="G11" s="7"/>
      <c r="H11" s="7"/>
      <c r="I11" s="7"/>
    </row>
    <row r="12" spans="1:9" ht="21.75" customHeight="1" x14ac:dyDescent="0.3">
      <c r="A12" s="8">
        <v>5</v>
      </c>
      <c r="B12" s="9" t="s">
        <v>12</v>
      </c>
      <c r="C12" s="8">
        <v>1</v>
      </c>
      <c r="D12" s="10">
        <v>220000</v>
      </c>
      <c r="E12" s="6"/>
      <c r="F12" s="11"/>
      <c r="G12" s="7"/>
      <c r="H12" s="7"/>
      <c r="I12" s="7"/>
    </row>
    <row r="13" spans="1:9" ht="18.75" customHeight="1" x14ac:dyDescent="0.3">
      <c r="A13" s="8"/>
      <c r="B13" s="12" t="s">
        <v>13</v>
      </c>
      <c r="C13" s="4">
        <f>SUM(C7:C12)</f>
        <v>8</v>
      </c>
      <c r="D13" s="13">
        <f>D7+D8+C9*D9+D10+C11*D11+D12</f>
        <v>2631600</v>
      </c>
      <c r="E13" s="14"/>
      <c r="F13" s="15"/>
      <c r="G13" s="7"/>
      <c r="H13" s="7"/>
      <c r="I13" s="7"/>
    </row>
    <row r="14" spans="1:9" ht="18.75" customHeight="1" x14ac:dyDescent="0.3">
      <c r="A14" s="37" t="s">
        <v>14</v>
      </c>
      <c r="B14" s="38"/>
      <c r="C14" s="38"/>
      <c r="D14" s="39"/>
      <c r="F14" s="7"/>
      <c r="G14" s="7"/>
      <c r="H14" s="7"/>
      <c r="I14" s="7"/>
    </row>
    <row r="15" spans="1:9" ht="22.5" customHeight="1" x14ac:dyDescent="0.3">
      <c r="A15" s="8">
        <v>6</v>
      </c>
      <c r="B15" s="9" t="s">
        <v>15</v>
      </c>
      <c r="C15" s="8">
        <v>2</v>
      </c>
      <c r="D15" s="10">
        <v>253000</v>
      </c>
      <c r="E15" s="6"/>
      <c r="F15" s="11"/>
      <c r="G15" s="7"/>
      <c r="H15" s="7"/>
      <c r="I15" s="7"/>
    </row>
    <row r="16" spans="1:9" ht="39.75" customHeight="1" x14ac:dyDescent="0.3">
      <c r="A16" s="8">
        <v>7</v>
      </c>
      <c r="B16" s="9" t="s">
        <v>16</v>
      </c>
      <c r="C16" s="8">
        <v>3</v>
      </c>
      <c r="D16" s="10">
        <v>231000</v>
      </c>
      <c r="E16" s="6"/>
      <c r="F16" s="11"/>
      <c r="G16" s="7"/>
      <c r="H16" s="7"/>
      <c r="I16" s="16"/>
    </row>
    <row r="17" spans="1:9" ht="71.25" customHeight="1" x14ac:dyDescent="0.3">
      <c r="A17" s="8">
        <v>8</v>
      </c>
      <c r="B17" s="9" t="s">
        <v>17</v>
      </c>
      <c r="C17" s="8">
        <v>12</v>
      </c>
      <c r="D17" s="10">
        <v>198000</v>
      </c>
      <c r="E17" s="6"/>
      <c r="F17" s="11"/>
      <c r="G17" s="7"/>
      <c r="H17" s="7"/>
      <c r="I17" s="7"/>
    </row>
    <row r="18" spans="1:9" ht="52.5" customHeight="1" x14ac:dyDescent="0.3">
      <c r="A18" s="8">
        <v>9</v>
      </c>
      <c r="B18" s="9" t="s">
        <v>18</v>
      </c>
      <c r="C18" s="8">
        <v>9</v>
      </c>
      <c r="D18" s="10">
        <v>176000</v>
      </c>
      <c r="E18" s="6"/>
      <c r="F18" s="11"/>
      <c r="G18" s="7"/>
      <c r="H18" s="7"/>
      <c r="I18" s="7"/>
    </row>
    <row r="19" spans="1:9" ht="54" customHeight="1" x14ac:dyDescent="0.3">
      <c r="A19" s="8">
        <v>10</v>
      </c>
      <c r="B19" s="9" t="s">
        <v>19</v>
      </c>
      <c r="C19" s="8">
        <v>8</v>
      </c>
      <c r="D19" s="10">
        <v>143000</v>
      </c>
      <c r="E19" s="6"/>
      <c r="F19" s="11"/>
      <c r="G19" s="7"/>
      <c r="H19" s="7"/>
      <c r="I19" s="7"/>
    </row>
    <row r="20" spans="1:9" x14ac:dyDescent="0.3">
      <c r="A20" s="8"/>
      <c r="B20" s="12" t="s">
        <v>13</v>
      </c>
      <c r="C20" s="17">
        <f>SUM(C15:C19)</f>
        <v>34</v>
      </c>
      <c r="D20" s="13">
        <f>C15*D15+C16*D16+C17*D17+C18*D18+C19*D19</f>
        <v>6303000</v>
      </c>
      <c r="E20" s="18"/>
      <c r="F20" s="15"/>
      <c r="G20" s="7"/>
      <c r="H20" s="7"/>
      <c r="I20" s="7"/>
    </row>
    <row r="21" spans="1:9" ht="17.25" x14ac:dyDescent="0.3">
      <c r="A21" s="40" t="s">
        <v>20</v>
      </c>
      <c r="B21" s="40"/>
      <c r="C21" s="40"/>
      <c r="D21" s="40"/>
      <c r="E21" s="6"/>
      <c r="F21" s="7"/>
      <c r="G21" s="7"/>
      <c r="H21" s="7"/>
      <c r="I21" s="7"/>
    </row>
    <row r="22" spans="1:9" ht="24.75" customHeight="1" x14ac:dyDescent="0.3">
      <c r="A22" s="8">
        <v>11</v>
      </c>
      <c r="B22" s="9" t="s">
        <v>21</v>
      </c>
      <c r="C22" s="19">
        <v>1</v>
      </c>
      <c r="D22" s="10">
        <v>392000</v>
      </c>
      <c r="E22" s="14"/>
      <c r="F22" s="15"/>
      <c r="G22" s="7"/>
      <c r="H22" s="7"/>
      <c r="I22" s="7"/>
    </row>
    <row r="23" spans="1:9" ht="41.25" customHeight="1" x14ac:dyDescent="0.3">
      <c r="A23" s="41" t="s">
        <v>22</v>
      </c>
      <c r="B23" s="41"/>
      <c r="C23" s="41"/>
      <c r="D23" s="41"/>
      <c r="F23" s="7"/>
      <c r="G23" s="7"/>
      <c r="H23" s="7"/>
      <c r="I23" s="7"/>
    </row>
    <row r="24" spans="1:9" x14ac:dyDescent="0.3">
      <c r="A24" s="8">
        <v>12</v>
      </c>
      <c r="B24" s="9" t="s">
        <v>23</v>
      </c>
      <c r="C24" s="8">
        <v>1</v>
      </c>
      <c r="D24" s="10">
        <v>300000</v>
      </c>
      <c r="F24" s="11"/>
      <c r="G24" s="7"/>
      <c r="H24" s="7"/>
      <c r="I24" s="7"/>
    </row>
    <row r="25" spans="1:9" x14ac:dyDescent="0.3">
      <c r="A25" s="8">
        <v>13</v>
      </c>
      <c r="B25" s="9" t="s">
        <v>24</v>
      </c>
      <c r="C25" s="8">
        <v>3</v>
      </c>
      <c r="D25" s="10">
        <v>220000</v>
      </c>
      <c r="F25" s="11"/>
      <c r="G25" s="7"/>
      <c r="H25" s="7"/>
      <c r="I25" s="7"/>
    </row>
    <row r="26" spans="1:9" ht="17.25" customHeight="1" x14ac:dyDescent="0.3">
      <c r="A26" s="20">
        <v>14</v>
      </c>
      <c r="B26" s="21" t="s">
        <v>25</v>
      </c>
      <c r="C26" s="20">
        <v>3</v>
      </c>
      <c r="D26" s="22">
        <v>165000</v>
      </c>
      <c r="F26" s="11"/>
      <c r="G26" s="7"/>
      <c r="H26" s="7"/>
      <c r="I26" s="7"/>
    </row>
    <row r="27" spans="1:9" ht="18.75" customHeight="1" x14ac:dyDescent="0.3">
      <c r="A27" s="8"/>
      <c r="B27" s="12" t="s">
        <v>13</v>
      </c>
      <c r="C27" s="17">
        <f>SUM(C24:C26)</f>
        <v>7</v>
      </c>
      <c r="D27" s="13">
        <f>D24+C25*D25+C26*D26</f>
        <v>1455000</v>
      </c>
      <c r="E27" s="23"/>
      <c r="F27" s="15"/>
      <c r="G27" s="7"/>
      <c r="H27" s="7"/>
      <c r="I27" s="7"/>
    </row>
    <row r="28" spans="1:9" ht="22.5" customHeight="1" x14ac:dyDescent="0.3">
      <c r="A28" s="42" t="s">
        <v>26</v>
      </c>
      <c r="B28" s="42"/>
      <c r="C28" s="42"/>
      <c r="D28" s="42"/>
      <c r="F28" s="7"/>
      <c r="G28" s="7"/>
      <c r="H28" s="7"/>
      <c r="I28" s="7"/>
    </row>
    <row r="29" spans="1:9" x14ac:dyDescent="0.3">
      <c r="A29" s="8">
        <v>15</v>
      </c>
      <c r="B29" s="9" t="s">
        <v>23</v>
      </c>
      <c r="C29" s="8">
        <v>1</v>
      </c>
      <c r="D29" s="10">
        <v>300000</v>
      </c>
      <c r="F29" s="11"/>
      <c r="G29" s="7"/>
      <c r="H29" s="7"/>
      <c r="I29" s="7"/>
    </row>
    <row r="30" spans="1:9" x14ac:dyDescent="0.3">
      <c r="A30" s="8">
        <v>16</v>
      </c>
      <c r="B30" s="9" t="s">
        <v>24</v>
      </c>
      <c r="C30" s="8">
        <v>3</v>
      </c>
      <c r="D30" s="10">
        <v>220000</v>
      </c>
      <c r="F30" s="11"/>
      <c r="G30" s="7"/>
      <c r="H30" s="7"/>
      <c r="I30" s="7"/>
    </row>
    <row r="31" spans="1:9" ht="18.75" customHeight="1" x14ac:dyDescent="0.3">
      <c r="A31" s="8">
        <v>17</v>
      </c>
      <c r="B31" s="9" t="s">
        <v>25</v>
      </c>
      <c r="C31" s="8">
        <v>2</v>
      </c>
      <c r="D31" s="10">
        <v>165000</v>
      </c>
      <c r="F31" s="11"/>
      <c r="G31" s="7"/>
      <c r="H31" s="7"/>
      <c r="I31" s="7"/>
    </row>
    <row r="32" spans="1:9" ht="19.5" customHeight="1" x14ac:dyDescent="0.3">
      <c r="A32" s="8"/>
      <c r="B32" s="12" t="s">
        <v>13</v>
      </c>
      <c r="C32" s="17">
        <f>SUM(C29:C31)</f>
        <v>6</v>
      </c>
      <c r="D32" s="13">
        <f>D29+C30*D30+C31*D31</f>
        <v>1290000</v>
      </c>
      <c r="E32" s="23"/>
      <c r="F32" s="15"/>
      <c r="G32" s="7"/>
      <c r="H32" s="7"/>
      <c r="I32" s="7"/>
    </row>
    <row r="33" spans="1:9" ht="19.5" customHeight="1" x14ac:dyDescent="0.3">
      <c r="A33" s="42" t="s">
        <v>27</v>
      </c>
      <c r="B33" s="42"/>
      <c r="C33" s="42"/>
      <c r="D33" s="42"/>
      <c r="F33" s="7"/>
      <c r="G33" s="7"/>
      <c r="H33" s="7"/>
      <c r="I33" s="7"/>
    </row>
    <row r="34" spans="1:9" x14ac:dyDescent="0.3">
      <c r="A34" s="8">
        <v>18</v>
      </c>
      <c r="B34" s="9" t="s">
        <v>23</v>
      </c>
      <c r="C34" s="8">
        <v>1</v>
      </c>
      <c r="D34" s="10">
        <v>300000</v>
      </c>
      <c r="F34" s="11"/>
      <c r="G34" s="7"/>
      <c r="H34" s="7"/>
      <c r="I34" s="7"/>
    </row>
    <row r="35" spans="1:9" x14ac:dyDescent="0.3">
      <c r="A35" s="8">
        <v>19</v>
      </c>
      <c r="B35" s="9" t="s">
        <v>24</v>
      </c>
      <c r="C35" s="8">
        <v>4</v>
      </c>
      <c r="D35" s="10">
        <v>220000</v>
      </c>
      <c r="F35" s="11"/>
      <c r="G35" s="7"/>
      <c r="H35" s="7"/>
      <c r="I35" s="7"/>
    </row>
    <row r="36" spans="1:9" ht="21" customHeight="1" x14ac:dyDescent="0.3">
      <c r="A36" s="8">
        <v>20</v>
      </c>
      <c r="B36" s="9" t="s">
        <v>25</v>
      </c>
      <c r="C36" s="8">
        <v>3</v>
      </c>
      <c r="D36" s="10">
        <v>165000</v>
      </c>
      <c r="E36" s="6"/>
      <c r="F36" s="11"/>
      <c r="G36" s="7"/>
      <c r="H36" s="7"/>
      <c r="I36" s="7"/>
    </row>
    <row r="37" spans="1:9" ht="21.75" customHeight="1" x14ac:dyDescent="0.3">
      <c r="A37" s="8">
        <v>21</v>
      </c>
      <c r="B37" s="9" t="s">
        <v>28</v>
      </c>
      <c r="C37" s="20">
        <v>35</v>
      </c>
      <c r="D37" s="10">
        <v>130000</v>
      </c>
      <c r="F37" s="11"/>
      <c r="G37" s="7"/>
      <c r="H37" s="7"/>
      <c r="I37" s="7"/>
    </row>
    <row r="38" spans="1:9" x14ac:dyDescent="0.3">
      <c r="A38" s="8"/>
      <c r="B38" s="12" t="s">
        <v>13</v>
      </c>
      <c r="C38" s="17">
        <f>SUM(C34:C37)</f>
        <v>43</v>
      </c>
      <c r="D38" s="13">
        <f>D34+C35*D35+C36*D36+C37*D37</f>
        <v>6225000</v>
      </c>
      <c r="E38" s="23"/>
      <c r="F38" s="15"/>
      <c r="G38" s="7"/>
      <c r="H38" s="7"/>
      <c r="I38" s="7"/>
    </row>
    <row r="39" spans="1:9" ht="33.75" customHeight="1" x14ac:dyDescent="0.3">
      <c r="A39" s="41" t="s">
        <v>53</v>
      </c>
      <c r="B39" s="41"/>
      <c r="C39" s="41"/>
      <c r="D39" s="41"/>
      <c r="F39" s="7"/>
      <c r="G39" s="7"/>
      <c r="H39" s="7"/>
      <c r="I39" s="7"/>
    </row>
    <row r="40" spans="1:9" x14ac:dyDescent="0.3">
      <c r="A40" s="8">
        <v>22</v>
      </c>
      <c r="B40" s="9" t="s">
        <v>23</v>
      </c>
      <c r="C40" s="8">
        <v>1</v>
      </c>
      <c r="D40" s="10">
        <v>300000</v>
      </c>
      <c r="F40" s="11"/>
      <c r="G40" s="7"/>
      <c r="H40" s="7"/>
      <c r="I40" s="7"/>
    </row>
    <row r="41" spans="1:9" ht="18" customHeight="1" x14ac:dyDescent="0.3">
      <c r="A41" s="8">
        <v>23</v>
      </c>
      <c r="B41" s="9" t="s">
        <v>24</v>
      </c>
      <c r="C41" s="8">
        <v>4</v>
      </c>
      <c r="D41" s="10">
        <v>220000</v>
      </c>
      <c r="F41" s="11"/>
      <c r="G41" s="7"/>
      <c r="H41" s="7"/>
      <c r="I41" s="7"/>
    </row>
    <row r="42" spans="1:9" ht="20.25" customHeight="1" x14ac:dyDescent="0.3">
      <c r="A42" s="8">
        <v>24</v>
      </c>
      <c r="B42" s="9" t="s">
        <v>25</v>
      </c>
      <c r="C42" s="8">
        <v>2</v>
      </c>
      <c r="D42" s="10">
        <v>165000</v>
      </c>
      <c r="F42" s="11"/>
      <c r="G42" s="7"/>
      <c r="H42" s="7"/>
      <c r="I42" s="7"/>
    </row>
    <row r="43" spans="1:9" x14ac:dyDescent="0.3">
      <c r="A43" s="8"/>
      <c r="B43" s="12" t="s">
        <v>13</v>
      </c>
      <c r="C43" s="17">
        <f>SUM(C40:C42)</f>
        <v>7</v>
      </c>
      <c r="D43" s="13">
        <f>D40+C41*D41+C42*D42</f>
        <v>1510000</v>
      </c>
      <c r="E43" s="23"/>
      <c r="F43" s="15"/>
      <c r="G43" s="7"/>
      <c r="H43" s="7"/>
      <c r="I43" s="7"/>
    </row>
    <row r="44" spans="1:9" ht="20.25" customHeight="1" x14ac:dyDescent="0.3">
      <c r="A44" s="42" t="s">
        <v>29</v>
      </c>
      <c r="B44" s="42"/>
      <c r="C44" s="42"/>
      <c r="D44" s="42"/>
      <c r="F44" s="7"/>
      <c r="G44" s="7"/>
      <c r="H44" s="7"/>
      <c r="I44" s="7"/>
    </row>
    <row r="45" spans="1:9" x14ac:dyDescent="0.3">
      <c r="A45" s="8">
        <v>25</v>
      </c>
      <c r="B45" s="9" t="s">
        <v>23</v>
      </c>
      <c r="C45" s="8">
        <v>1</v>
      </c>
      <c r="D45" s="10">
        <v>300000</v>
      </c>
      <c r="F45" s="11"/>
      <c r="G45" s="7"/>
      <c r="H45" s="7"/>
      <c r="I45" s="7"/>
    </row>
    <row r="46" spans="1:9" x14ac:dyDescent="0.3">
      <c r="A46" s="8">
        <v>26</v>
      </c>
      <c r="B46" s="9" t="s">
        <v>24</v>
      </c>
      <c r="C46" s="8">
        <v>3</v>
      </c>
      <c r="D46" s="10">
        <v>220000</v>
      </c>
      <c r="F46" s="11"/>
      <c r="G46" s="7"/>
      <c r="H46" s="7"/>
      <c r="I46" s="7"/>
    </row>
    <row r="47" spans="1:9" ht="20.25" customHeight="1" x14ac:dyDescent="0.3">
      <c r="A47" s="8">
        <v>27</v>
      </c>
      <c r="B47" s="9" t="s">
        <v>25</v>
      </c>
      <c r="C47" s="8">
        <v>5</v>
      </c>
      <c r="D47" s="10">
        <v>165000</v>
      </c>
      <c r="F47" s="11"/>
      <c r="G47" s="7"/>
      <c r="H47" s="7"/>
      <c r="I47" s="7"/>
    </row>
    <row r="48" spans="1:9" x14ac:dyDescent="0.3">
      <c r="A48" s="8"/>
      <c r="B48" s="12" t="s">
        <v>13</v>
      </c>
      <c r="C48" s="17">
        <f>SUM(C45:C47)</f>
        <v>9</v>
      </c>
      <c r="D48" s="13">
        <f>D45+C46*D46+C47*D47</f>
        <v>1785000</v>
      </c>
      <c r="E48" s="23"/>
      <c r="F48" s="15"/>
      <c r="G48" s="7"/>
      <c r="H48" s="7"/>
      <c r="I48" s="7"/>
    </row>
    <row r="49" spans="1:9" ht="30.75" customHeight="1" x14ac:dyDescent="0.3">
      <c r="A49" s="30" t="s">
        <v>30</v>
      </c>
      <c r="B49" s="31"/>
      <c r="C49" s="31"/>
      <c r="D49" s="32"/>
      <c r="F49" s="7"/>
      <c r="G49" s="7"/>
      <c r="H49" s="7"/>
      <c r="I49" s="7"/>
    </row>
    <row r="50" spans="1:9" x14ac:dyDescent="0.3">
      <c r="A50" s="8">
        <v>28</v>
      </c>
      <c r="B50" s="9" t="s">
        <v>23</v>
      </c>
      <c r="C50" s="8">
        <v>1</v>
      </c>
      <c r="D50" s="10">
        <v>300000</v>
      </c>
      <c r="F50" s="11"/>
      <c r="G50" s="7"/>
      <c r="H50" s="7"/>
      <c r="I50" s="7"/>
    </row>
    <row r="51" spans="1:9" x14ac:dyDescent="0.3">
      <c r="A51" s="8">
        <v>29</v>
      </c>
      <c r="B51" s="9" t="s">
        <v>24</v>
      </c>
      <c r="C51" s="8">
        <v>3</v>
      </c>
      <c r="D51" s="10">
        <v>220000</v>
      </c>
      <c r="F51" s="11"/>
      <c r="G51" s="7"/>
      <c r="H51" s="7"/>
      <c r="I51" s="7"/>
    </row>
    <row r="52" spans="1:9" x14ac:dyDescent="0.3">
      <c r="A52" s="8">
        <v>30</v>
      </c>
      <c r="B52" s="9" t="s">
        <v>25</v>
      </c>
      <c r="C52" s="8">
        <v>2</v>
      </c>
      <c r="D52" s="10">
        <v>165000</v>
      </c>
      <c r="F52" s="11"/>
      <c r="G52" s="7"/>
      <c r="H52" s="7"/>
      <c r="I52" s="7"/>
    </row>
    <row r="53" spans="1:9" x14ac:dyDescent="0.3">
      <c r="A53" s="8"/>
      <c r="B53" s="12" t="s">
        <v>13</v>
      </c>
      <c r="C53" s="17">
        <f>SUM(C50:C52)</f>
        <v>6</v>
      </c>
      <c r="D53" s="13">
        <f>D50+C51*D51+C52*D52</f>
        <v>1290000</v>
      </c>
      <c r="E53" s="23"/>
      <c r="F53" s="15"/>
      <c r="G53" s="7"/>
      <c r="H53" s="7"/>
      <c r="I53" s="7"/>
    </row>
    <row r="54" spans="1:9" ht="25.5" customHeight="1" x14ac:dyDescent="0.3">
      <c r="A54" s="42" t="s">
        <v>31</v>
      </c>
      <c r="B54" s="42"/>
      <c r="C54" s="42"/>
      <c r="D54" s="42"/>
      <c r="F54" s="7"/>
      <c r="G54" s="7"/>
      <c r="H54" s="7"/>
      <c r="I54" s="7"/>
    </row>
    <row r="55" spans="1:9" ht="20.25" customHeight="1" x14ac:dyDescent="0.3">
      <c r="A55" s="8">
        <v>31</v>
      </c>
      <c r="B55" s="9" t="s">
        <v>23</v>
      </c>
      <c r="C55" s="8">
        <v>1</v>
      </c>
      <c r="D55" s="10">
        <v>300000</v>
      </c>
      <c r="F55" s="11"/>
      <c r="G55" s="7"/>
      <c r="H55" s="7"/>
      <c r="I55" s="7"/>
    </row>
    <row r="56" spans="1:9" ht="19.5" customHeight="1" x14ac:dyDescent="0.3">
      <c r="A56" s="8">
        <v>32</v>
      </c>
      <c r="B56" s="9" t="s">
        <v>32</v>
      </c>
      <c r="C56" s="8">
        <v>1</v>
      </c>
      <c r="D56" s="10">
        <v>220000</v>
      </c>
      <c r="F56" s="11"/>
      <c r="G56" s="7"/>
      <c r="H56" s="7"/>
      <c r="I56" s="7"/>
    </row>
    <row r="57" spans="1:9" ht="20.25" customHeight="1" x14ac:dyDescent="0.3">
      <c r="A57" s="8">
        <v>33</v>
      </c>
      <c r="B57" s="9" t="s">
        <v>33</v>
      </c>
      <c r="C57" s="8">
        <v>2</v>
      </c>
      <c r="D57" s="10">
        <v>165000</v>
      </c>
      <c r="F57" s="11"/>
      <c r="G57" s="7"/>
      <c r="H57" s="7"/>
      <c r="I57" s="7"/>
    </row>
    <row r="58" spans="1:9" ht="20.25" customHeight="1" x14ac:dyDescent="0.3">
      <c r="A58" s="8">
        <v>34</v>
      </c>
      <c r="B58" s="9" t="s">
        <v>34</v>
      </c>
      <c r="C58" s="8">
        <v>3</v>
      </c>
      <c r="D58" s="10">
        <v>145000</v>
      </c>
      <c r="F58" s="11"/>
      <c r="G58" s="7"/>
      <c r="H58" s="7"/>
      <c r="I58" s="7"/>
    </row>
    <row r="59" spans="1:9" ht="19.5" customHeight="1" x14ac:dyDescent="0.3">
      <c r="A59" s="8"/>
      <c r="B59" s="12" t="s">
        <v>13</v>
      </c>
      <c r="C59" s="17">
        <f>SUM(C55:C58)</f>
        <v>7</v>
      </c>
      <c r="D59" s="13">
        <f>D55+D56+C57*D57+C58*D58</f>
        <v>1285000</v>
      </c>
      <c r="E59" s="23"/>
      <c r="F59" s="15"/>
      <c r="G59" s="7"/>
      <c r="H59" s="7"/>
      <c r="I59" s="7"/>
    </row>
    <row r="60" spans="1:9" ht="34.5" customHeight="1" x14ac:dyDescent="0.3">
      <c r="A60" s="30" t="s">
        <v>35</v>
      </c>
      <c r="B60" s="31"/>
      <c r="C60" s="31"/>
      <c r="D60" s="32"/>
      <c r="F60" s="7"/>
      <c r="G60" s="7"/>
      <c r="H60" s="7"/>
      <c r="I60" s="7"/>
    </row>
    <row r="61" spans="1:9" ht="19.5" customHeight="1" x14ac:dyDescent="0.3">
      <c r="A61" s="8">
        <v>35</v>
      </c>
      <c r="B61" s="9" t="s">
        <v>36</v>
      </c>
      <c r="C61" s="8">
        <v>1</v>
      </c>
      <c r="D61" s="10">
        <v>220000</v>
      </c>
      <c r="E61" s="6"/>
      <c r="F61" s="11"/>
      <c r="G61" s="7"/>
      <c r="H61" s="7"/>
      <c r="I61" s="7"/>
    </row>
    <row r="62" spans="1:9" ht="19.5" customHeight="1" x14ac:dyDescent="0.3">
      <c r="A62" s="8">
        <v>38</v>
      </c>
      <c r="B62" s="9" t="s">
        <v>37</v>
      </c>
      <c r="C62" s="8">
        <v>1</v>
      </c>
      <c r="D62" s="10">
        <v>165000</v>
      </c>
      <c r="F62" s="11"/>
      <c r="G62" s="7"/>
      <c r="H62" s="7"/>
      <c r="I62" s="7"/>
    </row>
    <row r="63" spans="1:9" ht="19.5" customHeight="1" x14ac:dyDescent="0.3">
      <c r="A63" s="8">
        <v>39</v>
      </c>
      <c r="B63" s="9" t="s">
        <v>38</v>
      </c>
      <c r="C63" s="8">
        <v>1</v>
      </c>
      <c r="D63" s="22">
        <v>121583</v>
      </c>
      <c r="F63" s="11"/>
      <c r="G63" s="7"/>
      <c r="H63" s="7"/>
      <c r="I63" s="7"/>
    </row>
    <row r="64" spans="1:9" ht="30.75" customHeight="1" x14ac:dyDescent="0.3">
      <c r="A64" s="8">
        <v>40</v>
      </c>
      <c r="B64" s="9" t="s">
        <v>39</v>
      </c>
      <c r="C64" s="8">
        <v>1</v>
      </c>
      <c r="D64" s="22">
        <v>220000</v>
      </c>
      <c r="F64" s="11"/>
      <c r="G64" s="7"/>
      <c r="H64" s="7"/>
      <c r="I64" s="7"/>
    </row>
    <row r="65" spans="1:9" ht="19.5" customHeight="1" x14ac:dyDescent="0.3">
      <c r="A65" s="8"/>
      <c r="B65" s="24" t="s">
        <v>13</v>
      </c>
      <c r="C65" s="17">
        <f>SUM(C61:C64)</f>
        <v>4</v>
      </c>
      <c r="D65" s="13">
        <f>SUM(D61:D64)</f>
        <v>726583</v>
      </c>
      <c r="E65" s="23"/>
      <c r="F65" s="15"/>
      <c r="G65" s="7"/>
      <c r="H65" s="11"/>
      <c r="I65" s="7"/>
    </row>
    <row r="66" spans="1:9" ht="23.25" customHeight="1" x14ac:dyDescent="0.3">
      <c r="A66" s="42" t="s">
        <v>40</v>
      </c>
      <c r="B66" s="42"/>
      <c r="C66" s="42"/>
      <c r="D66" s="42"/>
      <c r="F66" s="7"/>
      <c r="G66" s="7"/>
      <c r="H66" s="11"/>
      <c r="I66" s="7"/>
    </row>
    <row r="67" spans="1:9" x14ac:dyDescent="0.3">
      <c r="A67" s="8">
        <v>41</v>
      </c>
      <c r="B67" s="9" t="s">
        <v>41</v>
      </c>
      <c r="C67" s="8">
        <v>2</v>
      </c>
      <c r="D67" s="10">
        <v>150000</v>
      </c>
      <c r="F67" s="11"/>
      <c r="G67" s="7"/>
      <c r="H67" s="7"/>
      <c r="I67" s="7"/>
    </row>
    <row r="68" spans="1:9" ht="20.25" customHeight="1" x14ac:dyDescent="0.3">
      <c r="A68" s="8">
        <v>42</v>
      </c>
      <c r="B68" s="9" t="s">
        <v>42</v>
      </c>
      <c r="C68" s="8">
        <v>1</v>
      </c>
      <c r="D68" s="10">
        <v>172000</v>
      </c>
      <c r="F68" s="11"/>
      <c r="G68" s="7"/>
      <c r="H68" s="7"/>
      <c r="I68" s="7"/>
    </row>
    <row r="69" spans="1:9" x14ac:dyDescent="0.3">
      <c r="A69" s="8">
        <v>43</v>
      </c>
      <c r="B69" s="9" t="s">
        <v>43</v>
      </c>
      <c r="C69" s="8">
        <v>4</v>
      </c>
      <c r="D69" s="10">
        <v>190000</v>
      </c>
      <c r="F69" s="11"/>
      <c r="G69" s="7"/>
      <c r="H69" s="7"/>
      <c r="I69" s="7"/>
    </row>
    <row r="70" spans="1:9" x14ac:dyDescent="0.3">
      <c r="A70" s="8">
        <v>44</v>
      </c>
      <c r="B70" s="9" t="s">
        <v>44</v>
      </c>
      <c r="C70" s="8">
        <v>1</v>
      </c>
      <c r="D70" s="10">
        <v>172000</v>
      </c>
      <c r="F70" s="11"/>
      <c r="G70" s="7"/>
      <c r="H70" s="7"/>
      <c r="I70" s="7"/>
    </row>
    <row r="71" spans="1:9" x14ac:dyDescent="0.3">
      <c r="A71" s="8">
        <v>45</v>
      </c>
      <c r="B71" s="9" t="s">
        <v>45</v>
      </c>
      <c r="C71" s="20">
        <v>11.5</v>
      </c>
      <c r="D71" s="10">
        <v>105000</v>
      </c>
      <c r="F71" s="11"/>
      <c r="G71" s="7"/>
      <c r="H71" s="7"/>
      <c r="I71" s="7"/>
    </row>
    <row r="72" spans="1:9" x14ac:dyDescent="0.3">
      <c r="A72" s="8">
        <v>46</v>
      </c>
      <c r="B72" s="9" t="s">
        <v>46</v>
      </c>
      <c r="C72" s="8">
        <v>3</v>
      </c>
      <c r="D72" s="10">
        <v>105000</v>
      </c>
      <c r="F72" s="11"/>
      <c r="G72" s="7"/>
      <c r="H72" s="7"/>
      <c r="I72" s="7"/>
    </row>
    <row r="73" spans="1:9" x14ac:dyDescent="0.3">
      <c r="A73" s="8"/>
      <c r="B73" s="12" t="s">
        <v>13</v>
      </c>
      <c r="C73" s="17">
        <f>SUM(C67:C72)</f>
        <v>22.5</v>
      </c>
      <c r="D73" s="13">
        <f>C67*D67+D68+C69*D69+D70+C71*D71+C72*D72</f>
        <v>2926500</v>
      </c>
      <c r="E73" s="23"/>
      <c r="F73" s="15"/>
      <c r="G73" s="7"/>
      <c r="H73" s="7"/>
      <c r="I73" s="7"/>
    </row>
    <row r="74" spans="1:9" ht="25.5" customHeight="1" x14ac:dyDescent="0.3">
      <c r="A74" s="30" t="s">
        <v>47</v>
      </c>
      <c r="B74" s="31"/>
      <c r="C74" s="31"/>
      <c r="D74" s="32"/>
      <c r="F74" s="7"/>
      <c r="G74" s="7"/>
      <c r="H74" s="7"/>
      <c r="I74" s="7"/>
    </row>
    <row r="75" spans="1:9" ht="18.75" customHeight="1" x14ac:dyDescent="0.3">
      <c r="A75" s="9">
        <v>49</v>
      </c>
      <c r="B75" s="9" t="s">
        <v>48</v>
      </c>
      <c r="C75" s="9">
        <v>1</v>
      </c>
      <c r="D75" s="9">
        <v>100000</v>
      </c>
      <c r="F75" s="7"/>
      <c r="G75" s="7"/>
      <c r="H75" s="7"/>
      <c r="I75" s="7"/>
    </row>
    <row r="76" spans="1:9" ht="18.75" customHeight="1" x14ac:dyDescent="0.3">
      <c r="A76" s="9">
        <v>50</v>
      </c>
      <c r="B76" s="9" t="s">
        <v>41</v>
      </c>
      <c r="C76" s="9">
        <v>1.5</v>
      </c>
      <c r="D76" s="9">
        <v>100000</v>
      </c>
      <c r="F76" s="7"/>
      <c r="G76" s="7"/>
      <c r="H76" s="7"/>
      <c r="I76" s="7"/>
    </row>
    <row r="77" spans="1:9" ht="18.75" customHeight="1" x14ac:dyDescent="0.3">
      <c r="A77" s="9">
        <v>51</v>
      </c>
      <c r="B77" s="9" t="s">
        <v>49</v>
      </c>
      <c r="C77" s="9">
        <v>0.5</v>
      </c>
      <c r="D77" s="9">
        <v>100000</v>
      </c>
      <c r="F77" s="7"/>
      <c r="G77" s="7"/>
      <c r="H77" s="7"/>
      <c r="I77" s="7"/>
    </row>
    <row r="78" spans="1:9" ht="18.75" customHeight="1" x14ac:dyDescent="0.3">
      <c r="A78" s="9"/>
      <c r="B78" s="24" t="s">
        <v>13</v>
      </c>
      <c r="C78" s="12">
        <v>3</v>
      </c>
      <c r="D78" s="12">
        <v>300000</v>
      </c>
      <c r="F78" s="25"/>
      <c r="G78" s="7"/>
      <c r="H78" s="7"/>
      <c r="I78" s="7"/>
    </row>
    <row r="79" spans="1:9" ht="24.75" customHeight="1" x14ac:dyDescent="0.3">
      <c r="A79" s="9"/>
      <c r="B79" s="26" t="s">
        <v>13</v>
      </c>
      <c r="C79" s="27">
        <f>C78+C73+C65+C59+C53+C48+C43+C38+C32+C27+C22+C20+C13</f>
        <v>157.5</v>
      </c>
      <c r="D79" s="28">
        <f>D78+D73+D65+D59+D53+D48+D43+D38+D32+D27+D22+D20+D13</f>
        <v>28119683</v>
      </c>
      <c r="F79" s="15"/>
      <c r="G79" s="7"/>
      <c r="H79" s="7"/>
      <c r="I79" s="7"/>
    </row>
    <row r="80" spans="1:9" ht="47.25" customHeight="1" x14ac:dyDescent="0.3">
      <c r="A80" s="43" t="s">
        <v>52</v>
      </c>
      <c r="B80" s="44"/>
      <c r="C80" s="44"/>
      <c r="D80" s="44"/>
      <c r="E80" s="29"/>
      <c r="F80" s="7"/>
      <c r="G80" s="7"/>
      <c r="H80" s="7"/>
      <c r="I80" s="7"/>
    </row>
    <row r="81" spans="6:9" x14ac:dyDescent="0.3">
      <c r="F81" s="7"/>
      <c r="G81" s="7"/>
      <c r="H81" s="7"/>
      <c r="I81" s="7"/>
    </row>
  </sheetData>
  <mergeCells count="17">
    <mergeCell ref="A54:D54"/>
    <mergeCell ref="A60:D60"/>
    <mergeCell ref="A66:D66"/>
    <mergeCell ref="A74:D74"/>
    <mergeCell ref="A80:D80"/>
    <mergeCell ref="A49:D49"/>
    <mergeCell ref="C1:D1"/>
    <mergeCell ref="A2:D2"/>
    <mergeCell ref="B3:D3"/>
    <mergeCell ref="A6:D6"/>
    <mergeCell ref="A14:D14"/>
    <mergeCell ref="A21:D21"/>
    <mergeCell ref="A23:D23"/>
    <mergeCell ref="A28:D28"/>
    <mergeCell ref="A33:D33"/>
    <mergeCell ref="A39:D39"/>
    <mergeCell ref="A44:D44"/>
  </mergeCells>
  <pageMargins left="0.5" right="0.28000000000000003" top="0.33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2023-04-27T06:50:53Z</cp:lastPrinted>
  <dcterms:created xsi:type="dcterms:W3CDTF">2015-06-05T18:19:34Z</dcterms:created>
  <dcterms:modified xsi:type="dcterms:W3CDTF">2023-04-27T13:44:06Z</dcterms:modified>
</cp:coreProperties>
</file>