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600" windowHeight="6000" activeTab="1"/>
  </bookViews>
  <sheets>
    <sheet name="NUH 1 " sheetId="18" r:id="rId1"/>
    <sheet name="NUH2 " sheetId="19" r:id="rId2"/>
    <sheet name="NUH3 " sheetId="21" r:id="rId3"/>
    <sheet name="NUH4 " sheetId="22" r:id="rId4"/>
  </sheets>
  <calcPr calcId="125725"/>
</workbook>
</file>

<file path=xl/calcChain.xml><?xml version="1.0" encoding="utf-8"?>
<calcChain xmlns="http://schemas.openxmlformats.org/spreadsheetml/2006/main">
  <c r="C29" i="21"/>
  <c r="C28" i="19"/>
  <c r="D26" i="22" l="1"/>
  <c r="C26"/>
  <c r="C27" s="1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D29" i="21"/>
  <c r="C30"/>
  <c r="E28"/>
  <c r="E27"/>
  <c r="E26"/>
  <c r="E25"/>
  <c r="E24"/>
  <c r="E23"/>
  <c r="E22"/>
  <c r="E21"/>
  <c r="E20"/>
  <c r="E19"/>
  <c r="E18"/>
  <c r="E16"/>
  <c r="E17"/>
  <c r="E15"/>
  <c r="E14"/>
  <c r="E13"/>
  <c r="E12"/>
  <c r="E11"/>
  <c r="E10"/>
  <c r="E9"/>
  <c r="E8"/>
  <c r="E7"/>
  <c r="E6"/>
  <c r="E16" i="18"/>
  <c r="D27" i="19"/>
  <c r="C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27" i="18"/>
  <c r="C27"/>
  <c r="C28" s="1"/>
  <c r="E26"/>
  <c r="E25"/>
  <c r="E24"/>
  <c r="E23"/>
  <c r="E22"/>
  <c r="E21"/>
  <c r="E20"/>
  <c r="E19"/>
  <c r="E18"/>
  <c r="E17"/>
  <c r="E15"/>
  <c r="E14"/>
  <c r="E13"/>
  <c r="E12"/>
  <c r="E11"/>
  <c r="E10"/>
  <c r="E9"/>
  <c r="E8"/>
  <c r="E7"/>
  <c r="E26" i="22" l="1"/>
  <c r="E27" i="18"/>
  <c r="E29" i="21"/>
  <c r="E27" i="19"/>
</calcChain>
</file>

<file path=xl/sharedStrings.xml><?xml version="1.0" encoding="utf-8"?>
<sst xmlns="http://schemas.openxmlformats.org/spreadsheetml/2006/main" count="123" uniqueCount="38">
  <si>
    <t>Հ/Հ</t>
  </si>
  <si>
    <t>Տնօրեն</t>
  </si>
  <si>
    <t>Հավաքարար</t>
  </si>
  <si>
    <t>Գլխավոր հաշվապահ</t>
  </si>
  <si>
    <t>ԸՆԴԱՄԵՆԸ</t>
  </si>
  <si>
    <t>Մեթոդիստ ուս. գծով տնօրենի տեղակալ</t>
  </si>
  <si>
    <t>Բուժքույր</t>
  </si>
  <si>
    <t>Տնտեսվար</t>
  </si>
  <si>
    <t>Գործավար</t>
  </si>
  <si>
    <t>Խոհարար</t>
  </si>
  <si>
    <t>Խոհարարի օգնական</t>
  </si>
  <si>
    <t>Օժանդակ բանվոր</t>
  </si>
  <si>
    <t>Դերձակ</t>
  </si>
  <si>
    <t>Հաստիքային միավորի քանակը</t>
  </si>
  <si>
    <t>Դռնապան</t>
  </si>
  <si>
    <t>Պահակ</t>
  </si>
  <si>
    <t>Երաժիշտ</t>
  </si>
  <si>
    <t>Դաստիարակ</t>
  </si>
  <si>
    <t>Դաստիարակի օգնական</t>
  </si>
  <si>
    <t>Ֆիզկուլտուրայի հրահանգիչ</t>
  </si>
  <si>
    <t>Ֆրանսերենի ուսուցիչ</t>
  </si>
  <si>
    <t>Դաստիարակ նախակրթարան</t>
  </si>
  <si>
    <t>Պաշտոնային դրույքաչափը</t>
  </si>
  <si>
    <t xml:space="preserve">Պաշտոնի անվանումը
</t>
  </si>
  <si>
    <t>Աշխատավարձն՝ըստ պաշտոնային դրույքաչափի</t>
  </si>
  <si>
    <t>Հ Ա Ս Տ Ի Ք Ա Ց ՈՒ Ց Ա Կ</t>
  </si>
  <si>
    <t>Սոցիոլոգ, հոգեբան, լոգոպետ</t>
  </si>
  <si>
    <t>Լվացարար</t>
  </si>
  <si>
    <r>
      <rPr>
        <i/>
        <sz val="9"/>
        <color theme="1"/>
        <rFont val="GHEA Grapalat"/>
        <family val="3"/>
      </rPr>
      <t>Հավելված 1</t>
    </r>
    <r>
      <rPr>
        <sz val="9"/>
        <color theme="1"/>
        <rFont val="GHEA Grapalat"/>
        <family val="3"/>
      </rPr>
      <t xml:space="preserve">
ՀՀ Սյունիքի մարզի Սիսիանի համայնքի ավագանու 2017թ. դեկտեմբերի 12-ի թիվ 21(Ա) որոշման </t>
    </r>
  </si>
  <si>
    <t>«ՍԻՍԻԱՆԻ ՀԱՄԱՅՆՔԻ ԹԻՎ 1 ՆՈՒՀ» ՀՈԱԿ</t>
  </si>
  <si>
    <t>«ՍԻՍԻԱՆԻ ՀԱՄԱՅՆՔԻ ԹԻՎ 2 ՆՈՒՀ» ՀՈԱԿ</t>
  </si>
  <si>
    <r>
      <rPr>
        <i/>
        <sz val="9"/>
        <color theme="1"/>
        <rFont val="GHEA Grapalat"/>
        <family val="3"/>
      </rPr>
      <t>Հավելված 2</t>
    </r>
    <r>
      <rPr>
        <sz val="9"/>
        <color theme="1"/>
        <rFont val="GHEA Grapalat"/>
        <family val="3"/>
      </rPr>
      <t xml:space="preserve">
ՀՀ Սյունիքի մարզի Սիսիանի համայնքի ավագանու 2017թ. դեկտեմբերի 12-ի թիվ 21(Ա) որոշման </t>
    </r>
  </si>
  <si>
    <t>«ՍԻՍԻԱՆԻ ՀԱՄԱՅՆՔԻ ԹԻՎ 3 ՆՈՒՀ» ՀՈԱԿ</t>
  </si>
  <si>
    <r>
      <rPr>
        <i/>
        <sz val="9"/>
        <color theme="1"/>
        <rFont val="GHEA Grapalat"/>
        <family val="3"/>
      </rPr>
      <t>Հավելված 3</t>
    </r>
    <r>
      <rPr>
        <sz val="9"/>
        <color theme="1"/>
        <rFont val="GHEA Grapalat"/>
        <family val="3"/>
      </rPr>
      <t xml:space="preserve">
ՀՀ Սյունիքի մարզի Սիսիանի համայնքի ավագանու 2017թ. դեկտեմբերի 12-ի թիվ 21(Ա) որոշման </t>
    </r>
  </si>
  <si>
    <t>«ՍԻՍԻԱՆԻ ՀԱՄԱՅՆՔԻ ԹԻՎ 4 ՆՈՒՀ» ՀՈԱԿ</t>
  </si>
  <si>
    <r>
      <rPr>
        <i/>
        <sz val="9"/>
        <color theme="1"/>
        <rFont val="GHEA Grapalat"/>
        <family val="3"/>
      </rPr>
      <t>Հավելված 4</t>
    </r>
    <r>
      <rPr>
        <sz val="9"/>
        <color theme="1"/>
        <rFont val="GHEA Grapalat"/>
        <family val="3"/>
      </rPr>
      <t xml:space="preserve">
ՀՀ Սյունիքի մարզի Սիսիանի համայնքի ավագանու 2017թ. դեկտեմբերի 12-ի թիվ 21(Ա) որոշման </t>
    </r>
  </si>
  <si>
    <t xml:space="preserve">                                 Համայնքապետարանի 
                 աշխատակազմի քարտուղարի ժ/պ՝                               Վ.Միրաբյան</t>
  </si>
  <si>
    <t xml:space="preserve">                                 Համայնքապետարանի 
                 աշխատակազմի քարտուղարի ժ/պ՝                              Վ.Միրաբյան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</si>
</sst>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sz val="11"/>
      <color indexed="8"/>
      <name val="Arial LatArm"/>
      <family val="2"/>
    </font>
    <font>
      <sz val="10"/>
      <name val="GHEA Grapalat"/>
      <family val="3"/>
    </font>
    <font>
      <sz val="11"/>
      <color theme="1"/>
      <name val="Arial LatArm"/>
      <family val="2"/>
    </font>
    <font>
      <sz val="11"/>
      <color theme="0"/>
      <name val="Calibri"/>
      <family val="2"/>
      <scheme val="minor"/>
    </font>
    <font>
      <b/>
      <sz val="1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sz val="11"/>
      <color theme="0"/>
      <name val="GHEA Grapalat"/>
      <family val="3"/>
    </font>
    <font>
      <i/>
      <sz val="9"/>
      <color theme="1"/>
      <name val="GHEA Grapalat"/>
      <family val="3"/>
    </font>
    <font>
      <b/>
      <sz val="14"/>
      <color theme="1"/>
      <name val="GHEA Grapalat"/>
      <family val="3"/>
    </font>
    <font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i/>
      <sz val="11"/>
      <color indexed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6" fillId="0" borderId="0" xfId="2" applyNumberFormat="1" applyFont="1" applyFill="1" applyBorder="1" applyAlignment="1">
      <alignment horizontal="left" vertical="center" wrapText="1"/>
    </xf>
    <xf numFmtId="0" fontId="6" fillId="0" borderId="0" xfId="2" applyNumberFormat="1" applyFont="1" applyFill="1" applyBorder="1" applyAlignment="1">
      <alignment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165" fontId="0" fillId="0" borderId="0" xfId="0" applyNumberFormat="1" applyBorder="1"/>
    <xf numFmtId="2" fontId="0" fillId="0" borderId="0" xfId="0" applyNumberFormat="1" applyBorder="1"/>
    <xf numFmtId="0" fontId="8" fillId="0" borderId="0" xfId="0" applyFont="1"/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left" vertical="center" wrapText="1"/>
    </xf>
    <xf numFmtId="0" fontId="11" fillId="0" borderId="2" xfId="2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0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3" fillId="0" borderId="0" xfId="0" applyFont="1"/>
    <xf numFmtId="0" fontId="16" fillId="0" borderId="0" xfId="0" applyFont="1"/>
    <xf numFmtId="0" fontId="11" fillId="0" borderId="0" xfId="2" applyNumberFormat="1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6" xfId="3"/>
    <cellStyle name="Normal 26_HASTIQ popoxvac" xfId="2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41"/>
  <sheetViews>
    <sheetView topLeftCell="A10" workbookViewId="0">
      <selection activeCell="D32" sqref="D32"/>
    </sheetView>
  </sheetViews>
  <sheetFormatPr defaultRowHeight="15"/>
  <cols>
    <col min="1" max="1" width="5.42578125" customWidth="1"/>
    <col min="2" max="2" width="35.7109375" customWidth="1"/>
    <col min="3" max="3" width="15.42578125" customWidth="1"/>
    <col min="4" max="4" width="17.42578125" customWidth="1"/>
    <col min="5" max="5" width="23.5703125" customWidth="1"/>
    <col min="6" max="6" width="12.42578125" customWidth="1"/>
    <col min="7" max="7" width="10.85546875" customWidth="1"/>
    <col min="9" max="9" width="0" hidden="1" customWidth="1"/>
    <col min="10" max="10" width="11" hidden="1" customWidth="1"/>
  </cols>
  <sheetData>
    <row r="1" spans="1:5" ht="70.5" customHeight="1">
      <c r="A1" s="21"/>
      <c r="B1" s="21"/>
      <c r="C1" s="21"/>
      <c r="D1" s="27" t="s">
        <v>28</v>
      </c>
      <c r="E1" s="28"/>
    </row>
    <row r="2" spans="1:5" s="23" customFormat="1" ht="24.75" customHeight="1">
      <c r="A2" s="29" t="s">
        <v>25</v>
      </c>
      <c r="B2" s="29"/>
      <c r="C2" s="29"/>
      <c r="D2" s="29"/>
      <c r="E2" s="29"/>
    </row>
    <row r="3" spans="1:5" s="23" customFormat="1" ht="37.5" customHeight="1">
      <c r="A3" s="30" t="s">
        <v>29</v>
      </c>
      <c r="B3" s="30"/>
      <c r="C3" s="30"/>
      <c r="D3" s="30"/>
      <c r="E3" s="30"/>
    </row>
    <row r="4" spans="1:5" ht="36.75" customHeight="1">
      <c r="A4" s="31" t="s">
        <v>0</v>
      </c>
      <c r="B4" s="31" t="s">
        <v>23</v>
      </c>
      <c r="C4" s="31" t="s">
        <v>13</v>
      </c>
      <c r="D4" s="31" t="s">
        <v>22</v>
      </c>
      <c r="E4" s="31" t="s">
        <v>24</v>
      </c>
    </row>
    <row r="5" spans="1:5" ht="54.75" customHeight="1">
      <c r="A5" s="32"/>
      <c r="B5" s="32"/>
      <c r="C5" s="32"/>
      <c r="D5" s="32"/>
      <c r="E5" s="32"/>
    </row>
    <row r="6" spans="1:5" ht="16.5">
      <c r="A6" s="9">
        <v>1</v>
      </c>
      <c r="B6" s="10">
        <v>2</v>
      </c>
      <c r="C6" s="10">
        <v>3</v>
      </c>
      <c r="D6" s="9">
        <v>4</v>
      </c>
      <c r="E6" s="9">
        <v>5</v>
      </c>
    </row>
    <row r="7" spans="1:5" ht="15" customHeight="1">
      <c r="A7" s="11">
        <v>1</v>
      </c>
      <c r="B7" s="12" t="s">
        <v>1</v>
      </c>
      <c r="C7" s="11">
        <v>1</v>
      </c>
      <c r="D7" s="11">
        <v>133952</v>
      </c>
      <c r="E7" s="11">
        <f>+D7*C7</f>
        <v>133952</v>
      </c>
    </row>
    <row r="8" spans="1:5" ht="33">
      <c r="A8" s="11">
        <v>2</v>
      </c>
      <c r="B8" s="12" t="s">
        <v>5</v>
      </c>
      <c r="C8" s="11">
        <v>1.5</v>
      </c>
      <c r="D8" s="11">
        <v>103000</v>
      </c>
      <c r="E8" s="11">
        <f t="shared" ref="E8:E26" si="0">+D8*C8</f>
        <v>154500</v>
      </c>
    </row>
    <row r="9" spans="1:5" ht="16.5">
      <c r="A9" s="11">
        <v>3</v>
      </c>
      <c r="B9" s="12" t="s">
        <v>6</v>
      </c>
      <c r="C9" s="11">
        <v>2</v>
      </c>
      <c r="D9" s="11">
        <v>77904</v>
      </c>
      <c r="E9" s="11">
        <f t="shared" si="0"/>
        <v>155808</v>
      </c>
    </row>
    <row r="10" spans="1:5" ht="16.5">
      <c r="A10" s="11">
        <v>4</v>
      </c>
      <c r="B10" s="12" t="s">
        <v>3</v>
      </c>
      <c r="C10" s="11">
        <v>1</v>
      </c>
      <c r="D10" s="11">
        <v>72751</v>
      </c>
      <c r="E10" s="11">
        <f t="shared" si="0"/>
        <v>72751</v>
      </c>
    </row>
    <row r="11" spans="1:5" ht="16.5">
      <c r="A11" s="11">
        <v>5</v>
      </c>
      <c r="B11" s="12" t="s">
        <v>7</v>
      </c>
      <c r="C11" s="11">
        <v>1.5</v>
      </c>
      <c r="D11" s="11">
        <v>77904</v>
      </c>
      <c r="E11" s="11">
        <f t="shared" si="0"/>
        <v>116856</v>
      </c>
    </row>
    <row r="12" spans="1:5" ht="16.5">
      <c r="A12" s="11">
        <v>6</v>
      </c>
      <c r="B12" s="12" t="s">
        <v>8</v>
      </c>
      <c r="C12" s="11">
        <v>1</v>
      </c>
      <c r="D12" s="11">
        <v>77904</v>
      </c>
      <c r="E12" s="11">
        <f t="shared" si="0"/>
        <v>77904</v>
      </c>
    </row>
    <row r="13" spans="1:5" ht="16.5">
      <c r="A13" s="11">
        <v>7</v>
      </c>
      <c r="B13" s="12" t="s">
        <v>9</v>
      </c>
      <c r="C13" s="11">
        <v>2</v>
      </c>
      <c r="D13" s="11">
        <v>77904</v>
      </c>
      <c r="E13" s="11">
        <f t="shared" si="0"/>
        <v>155808</v>
      </c>
    </row>
    <row r="14" spans="1:5" ht="16.5">
      <c r="A14" s="11">
        <v>8</v>
      </c>
      <c r="B14" s="12" t="s">
        <v>10</v>
      </c>
      <c r="C14" s="11">
        <v>1</v>
      </c>
      <c r="D14" s="11">
        <v>77904</v>
      </c>
      <c r="E14" s="11">
        <f t="shared" si="0"/>
        <v>77904</v>
      </c>
    </row>
    <row r="15" spans="1:5" ht="16.5">
      <c r="A15" s="11">
        <v>9</v>
      </c>
      <c r="B15" s="13" t="s">
        <v>11</v>
      </c>
      <c r="C15" s="11">
        <v>1</v>
      </c>
      <c r="D15" s="11">
        <v>77904</v>
      </c>
      <c r="E15" s="11">
        <f t="shared" si="0"/>
        <v>77904</v>
      </c>
    </row>
    <row r="16" spans="1:5" ht="16.5">
      <c r="A16" s="11">
        <v>10</v>
      </c>
      <c r="B16" s="13" t="s">
        <v>12</v>
      </c>
      <c r="C16" s="11">
        <v>0.25</v>
      </c>
      <c r="D16" s="11">
        <v>77904</v>
      </c>
      <c r="E16" s="11">
        <f t="shared" ref="E16" si="1">+D16*C16</f>
        <v>19476</v>
      </c>
    </row>
    <row r="17" spans="1:5" ht="16.5">
      <c r="A17" s="11">
        <v>11</v>
      </c>
      <c r="B17" s="13" t="s">
        <v>2</v>
      </c>
      <c r="C17" s="11">
        <v>1</v>
      </c>
      <c r="D17" s="11">
        <v>77904</v>
      </c>
      <c r="E17" s="11">
        <f t="shared" si="0"/>
        <v>77904</v>
      </c>
    </row>
    <row r="18" spans="1:5" ht="16.5">
      <c r="A18" s="11">
        <v>12</v>
      </c>
      <c r="B18" s="13" t="s">
        <v>27</v>
      </c>
      <c r="C18" s="11">
        <v>2</v>
      </c>
      <c r="D18" s="11">
        <v>77904</v>
      </c>
      <c r="E18" s="11">
        <f t="shared" si="0"/>
        <v>155808</v>
      </c>
    </row>
    <row r="19" spans="1:5" ht="16.5">
      <c r="A19" s="11">
        <v>13</v>
      </c>
      <c r="B19" s="12" t="s">
        <v>14</v>
      </c>
      <c r="C19" s="11">
        <v>1.5</v>
      </c>
      <c r="D19" s="11">
        <v>77904</v>
      </c>
      <c r="E19" s="11">
        <f t="shared" si="0"/>
        <v>116856</v>
      </c>
    </row>
    <row r="20" spans="1:5" ht="16.5">
      <c r="A20" s="11">
        <v>14</v>
      </c>
      <c r="B20" s="13" t="s">
        <v>15</v>
      </c>
      <c r="C20" s="11">
        <v>3</v>
      </c>
      <c r="D20" s="11">
        <v>77904</v>
      </c>
      <c r="E20" s="11">
        <f t="shared" si="0"/>
        <v>233712</v>
      </c>
    </row>
    <row r="21" spans="1:5" ht="16.5">
      <c r="A21" s="11">
        <v>15</v>
      </c>
      <c r="B21" s="13" t="s">
        <v>16</v>
      </c>
      <c r="C21" s="11">
        <v>1</v>
      </c>
      <c r="D21" s="11">
        <v>77904</v>
      </c>
      <c r="E21" s="11">
        <f t="shared" si="0"/>
        <v>77904</v>
      </c>
    </row>
    <row r="22" spans="1:5" ht="16.5">
      <c r="A22" s="11">
        <v>16</v>
      </c>
      <c r="B22" s="13" t="s">
        <v>17</v>
      </c>
      <c r="C22" s="11">
        <v>5</v>
      </c>
      <c r="D22" s="11">
        <v>77904</v>
      </c>
      <c r="E22" s="11">
        <f t="shared" si="0"/>
        <v>389520</v>
      </c>
    </row>
    <row r="23" spans="1:5" ht="16.5">
      <c r="A23" s="11">
        <v>17</v>
      </c>
      <c r="B23" s="13" t="s">
        <v>17</v>
      </c>
      <c r="C23" s="11">
        <v>4.4800000000000004</v>
      </c>
      <c r="D23" s="11">
        <v>77904</v>
      </c>
      <c r="E23" s="15">
        <f t="shared" si="0"/>
        <v>349009.92000000004</v>
      </c>
    </row>
    <row r="24" spans="1:5" ht="16.5">
      <c r="A24" s="11">
        <v>18</v>
      </c>
      <c r="B24" s="13" t="s">
        <v>18</v>
      </c>
      <c r="C24" s="11">
        <v>8</v>
      </c>
      <c r="D24" s="11">
        <v>77904</v>
      </c>
      <c r="E24" s="11">
        <f t="shared" si="0"/>
        <v>623232</v>
      </c>
    </row>
    <row r="25" spans="1:5" ht="16.5">
      <c r="A25" s="11">
        <v>19</v>
      </c>
      <c r="B25" s="13" t="s">
        <v>26</v>
      </c>
      <c r="C25" s="11">
        <v>0.75</v>
      </c>
      <c r="D25" s="11">
        <v>77904</v>
      </c>
      <c r="E25" s="11">
        <f t="shared" si="0"/>
        <v>58428</v>
      </c>
    </row>
    <row r="26" spans="1:5" ht="16.5">
      <c r="A26" s="11">
        <v>20</v>
      </c>
      <c r="B26" s="13" t="s">
        <v>19</v>
      </c>
      <c r="C26" s="11">
        <v>0.75</v>
      </c>
      <c r="D26" s="11">
        <v>77904</v>
      </c>
      <c r="E26" s="11">
        <f t="shared" si="0"/>
        <v>58428</v>
      </c>
    </row>
    <row r="27" spans="1:5" ht="18" customHeight="1">
      <c r="A27" s="25" t="s">
        <v>4</v>
      </c>
      <c r="B27" s="26"/>
      <c r="C27" s="14">
        <f>SUM(C7:C26)</f>
        <v>39.730000000000004</v>
      </c>
      <c r="D27" s="14">
        <f t="shared" ref="D27" si="2">SUM(D7:D26)</f>
        <v>1634071</v>
      </c>
      <c r="E27" s="16">
        <f>SUM(E7:E26)</f>
        <v>3183664.92</v>
      </c>
    </row>
    <row r="28" spans="1:5" ht="16.5">
      <c r="A28" s="21"/>
      <c r="B28" s="21"/>
      <c r="C28" s="22">
        <f>40.48-C27</f>
        <v>0.74999999999999289</v>
      </c>
      <c r="D28" s="21"/>
      <c r="E28" s="21"/>
    </row>
    <row r="29" spans="1:5" s="4" customFormat="1" ht="85.5" customHeight="1">
      <c r="A29" s="24" t="s">
        <v>36</v>
      </c>
      <c r="B29" s="24"/>
      <c r="C29" s="24"/>
      <c r="D29" s="24"/>
      <c r="E29" s="24"/>
    </row>
    <row r="30" spans="1:5" s="4" customFormat="1">
      <c r="B30" s="2"/>
    </row>
    <row r="31" spans="1:5" s="4" customFormat="1">
      <c r="B31" s="2"/>
    </row>
    <row r="32" spans="1:5" s="4" customFormat="1">
      <c r="B32" s="2"/>
    </row>
    <row r="33" spans="2:2" s="4" customFormat="1">
      <c r="B33" s="3"/>
    </row>
    <row r="34" spans="2:2" s="4" customFormat="1">
      <c r="B34" s="2"/>
    </row>
    <row r="35" spans="2:2" s="4" customFormat="1">
      <c r="B35" s="3"/>
    </row>
    <row r="36" spans="2:2" s="4" customFormat="1">
      <c r="B36" s="3"/>
    </row>
    <row r="37" spans="2:2" s="4" customFormat="1">
      <c r="B37" s="3"/>
    </row>
    <row r="38" spans="2:2" s="4" customFormat="1">
      <c r="B38" s="3"/>
    </row>
    <row r="39" spans="2:2" s="4" customFormat="1">
      <c r="B39" s="3"/>
    </row>
    <row r="40" spans="2:2" s="4" customFormat="1">
      <c r="B40" s="3"/>
    </row>
    <row r="41" spans="2:2" s="4" customFormat="1">
      <c r="B41" s="3"/>
    </row>
  </sheetData>
  <mergeCells count="10">
    <mergeCell ref="A29:E29"/>
    <mergeCell ref="A27:B27"/>
    <mergeCell ref="D1:E1"/>
    <mergeCell ref="A2:E2"/>
    <mergeCell ref="A3:E3"/>
    <mergeCell ref="A4:A5"/>
    <mergeCell ref="B4:B5"/>
    <mergeCell ref="C4:C5"/>
    <mergeCell ref="D4:D5"/>
    <mergeCell ref="E4:E5"/>
  </mergeCells>
  <pageMargins left="0.32" right="0.22" top="0.22" bottom="0.19" header="0.22" footer="0.1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E30"/>
  <sheetViews>
    <sheetView tabSelected="1" topLeftCell="A4" workbookViewId="0">
      <selection activeCell="D31" sqref="D31"/>
    </sheetView>
  </sheetViews>
  <sheetFormatPr defaultRowHeight="15"/>
  <cols>
    <col min="1" max="1" width="5.28515625" customWidth="1"/>
    <col min="2" max="2" width="31.5703125" customWidth="1"/>
    <col min="3" max="3" width="18" customWidth="1"/>
    <col min="4" max="4" width="16.85546875" customWidth="1"/>
    <col min="5" max="5" width="23.85546875" customWidth="1"/>
    <col min="6" max="6" width="12.7109375" customWidth="1"/>
    <col min="7" max="7" width="11.5703125" customWidth="1"/>
    <col min="8" max="8" width="10.28515625" customWidth="1"/>
    <col min="9" max="9" width="11" customWidth="1"/>
  </cols>
  <sheetData>
    <row r="1" spans="1:5" ht="72" customHeight="1">
      <c r="A1" s="21"/>
      <c r="B1" s="21"/>
      <c r="C1" s="21"/>
      <c r="D1" s="27" t="s">
        <v>31</v>
      </c>
      <c r="E1" s="28"/>
    </row>
    <row r="2" spans="1:5" ht="20.25">
      <c r="A2" s="29" t="s">
        <v>25</v>
      </c>
      <c r="B2" s="29"/>
      <c r="C2" s="29"/>
      <c r="D2" s="29"/>
      <c r="E2" s="29"/>
    </row>
    <row r="3" spans="1:5" ht="36" customHeight="1">
      <c r="A3" s="30" t="s">
        <v>30</v>
      </c>
      <c r="B3" s="30"/>
      <c r="C3" s="30"/>
      <c r="D3" s="30"/>
      <c r="E3" s="30"/>
    </row>
    <row r="4" spans="1:5" ht="21.75" customHeight="1">
      <c r="A4" s="33" t="s">
        <v>0</v>
      </c>
      <c r="B4" s="31" t="s">
        <v>23</v>
      </c>
      <c r="C4" s="33" t="s">
        <v>13</v>
      </c>
      <c r="D4" s="33" t="s">
        <v>22</v>
      </c>
      <c r="E4" s="33" t="s">
        <v>24</v>
      </c>
    </row>
    <row r="5" spans="1:5" ht="35.25" customHeight="1">
      <c r="A5" s="33"/>
      <c r="B5" s="32"/>
      <c r="C5" s="33"/>
      <c r="D5" s="33"/>
      <c r="E5" s="33"/>
    </row>
    <row r="6" spans="1:5" ht="16.5">
      <c r="A6" s="9">
        <v>1</v>
      </c>
      <c r="B6" s="9">
        <v>2</v>
      </c>
      <c r="C6" s="9">
        <v>3</v>
      </c>
      <c r="D6" s="9">
        <v>4</v>
      </c>
      <c r="E6" s="9">
        <v>5</v>
      </c>
    </row>
    <row r="7" spans="1:5" ht="16.5">
      <c r="A7" s="11">
        <v>1</v>
      </c>
      <c r="B7" s="12" t="s">
        <v>1</v>
      </c>
      <c r="C7" s="11">
        <v>1</v>
      </c>
      <c r="D7" s="11">
        <v>131376</v>
      </c>
      <c r="E7" s="11">
        <f>+D7*C7</f>
        <v>131376</v>
      </c>
    </row>
    <row r="8" spans="1:5" ht="33">
      <c r="A8" s="11">
        <v>2</v>
      </c>
      <c r="B8" s="12" t="s">
        <v>5</v>
      </c>
      <c r="C8" s="11">
        <v>2.5</v>
      </c>
      <c r="D8" s="11">
        <v>103000</v>
      </c>
      <c r="E8" s="11">
        <f t="shared" ref="E8:E26" si="0">+D8*C8</f>
        <v>257500</v>
      </c>
    </row>
    <row r="9" spans="1:5" ht="16.5">
      <c r="A9" s="11">
        <v>3</v>
      </c>
      <c r="B9" s="12" t="s">
        <v>6</v>
      </c>
      <c r="C9" s="11">
        <v>3</v>
      </c>
      <c r="D9" s="11">
        <v>77904</v>
      </c>
      <c r="E9" s="11">
        <f t="shared" si="0"/>
        <v>233712</v>
      </c>
    </row>
    <row r="10" spans="1:5" ht="16.5">
      <c r="A10" s="11">
        <v>4</v>
      </c>
      <c r="B10" s="12" t="s">
        <v>3</v>
      </c>
      <c r="C10" s="11">
        <v>1</v>
      </c>
      <c r="D10" s="11">
        <v>77904</v>
      </c>
      <c r="E10" s="11">
        <f t="shared" si="0"/>
        <v>77904</v>
      </c>
    </row>
    <row r="11" spans="1:5" ht="16.5">
      <c r="A11" s="11">
        <v>5</v>
      </c>
      <c r="B11" s="12" t="s">
        <v>7</v>
      </c>
      <c r="C11" s="11">
        <v>1</v>
      </c>
      <c r="D11" s="11">
        <v>77904</v>
      </c>
      <c r="E11" s="11">
        <f t="shared" si="0"/>
        <v>77904</v>
      </c>
    </row>
    <row r="12" spans="1:5" ht="16.5">
      <c r="A12" s="11">
        <v>6</v>
      </c>
      <c r="B12" s="12" t="s">
        <v>8</v>
      </c>
      <c r="C12" s="11">
        <v>1</v>
      </c>
      <c r="D12" s="11">
        <v>77904</v>
      </c>
      <c r="E12" s="11">
        <f t="shared" si="0"/>
        <v>77904</v>
      </c>
    </row>
    <row r="13" spans="1:5" ht="16.5">
      <c r="A13" s="11">
        <v>7</v>
      </c>
      <c r="B13" s="12" t="s">
        <v>9</v>
      </c>
      <c r="C13" s="11">
        <v>3</v>
      </c>
      <c r="D13" s="11">
        <v>77904</v>
      </c>
      <c r="E13" s="11">
        <f t="shared" si="0"/>
        <v>233712</v>
      </c>
    </row>
    <row r="14" spans="1:5" ht="16.5">
      <c r="A14" s="11">
        <v>8</v>
      </c>
      <c r="B14" s="12" t="s">
        <v>10</v>
      </c>
      <c r="C14" s="11">
        <v>1</v>
      </c>
      <c r="D14" s="11">
        <v>77904</v>
      </c>
      <c r="E14" s="11">
        <f t="shared" si="0"/>
        <v>77904</v>
      </c>
    </row>
    <row r="15" spans="1:5" ht="16.5">
      <c r="A15" s="11">
        <v>9</v>
      </c>
      <c r="B15" s="13" t="s">
        <v>11</v>
      </c>
      <c r="C15" s="11">
        <v>1</v>
      </c>
      <c r="D15" s="11">
        <v>77904</v>
      </c>
      <c r="E15" s="11">
        <f t="shared" si="0"/>
        <v>77904</v>
      </c>
    </row>
    <row r="16" spans="1:5" ht="16.5">
      <c r="A16" s="11">
        <v>10</v>
      </c>
      <c r="B16" s="13" t="s">
        <v>2</v>
      </c>
      <c r="C16" s="11">
        <v>1</v>
      </c>
      <c r="D16" s="11">
        <v>77904</v>
      </c>
      <c r="E16" s="11">
        <f t="shared" si="0"/>
        <v>77904</v>
      </c>
    </row>
    <row r="17" spans="1:5" ht="16.5">
      <c r="A17" s="11">
        <v>11</v>
      </c>
      <c r="B17" s="13" t="s">
        <v>12</v>
      </c>
      <c r="C17" s="11">
        <v>0.25</v>
      </c>
      <c r="D17" s="11">
        <v>77904</v>
      </c>
      <c r="E17" s="11">
        <f t="shared" si="0"/>
        <v>19476</v>
      </c>
    </row>
    <row r="18" spans="1:5" ht="16.5">
      <c r="A18" s="11">
        <v>12</v>
      </c>
      <c r="B18" s="13" t="s">
        <v>27</v>
      </c>
      <c r="C18" s="11">
        <v>2</v>
      </c>
      <c r="D18" s="11">
        <v>77904</v>
      </c>
      <c r="E18" s="11">
        <f t="shared" si="0"/>
        <v>155808</v>
      </c>
    </row>
    <row r="19" spans="1:5" ht="16.5">
      <c r="A19" s="11">
        <v>13</v>
      </c>
      <c r="B19" s="12" t="s">
        <v>14</v>
      </c>
      <c r="C19" s="11">
        <v>1</v>
      </c>
      <c r="D19" s="11">
        <v>77904</v>
      </c>
      <c r="E19" s="11">
        <f t="shared" si="0"/>
        <v>77904</v>
      </c>
    </row>
    <row r="20" spans="1:5" ht="16.5">
      <c r="A20" s="11">
        <v>14</v>
      </c>
      <c r="B20" s="13" t="s">
        <v>15</v>
      </c>
      <c r="C20" s="11">
        <v>1</v>
      </c>
      <c r="D20" s="11">
        <v>77904</v>
      </c>
      <c r="E20" s="11">
        <f t="shared" si="0"/>
        <v>77904</v>
      </c>
    </row>
    <row r="21" spans="1:5" ht="16.5">
      <c r="A21" s="11">
        <v>15</v>
      </c>
      <c r="B21" s="13" t="s">
        <v>16</v>
      </c>
      <c r="C21" s="11">
        <v>1</v>
      </c>
      <c r="D21" s="11">
        <v>77904</v>
      </c>
      <c r="E21" s="11">
        <f t="shared" si="0"/>
        <v>77904</v>
      </c>
    </row>
    <row r="22" spans="1:5" ht="16.5">
      <c r="A22" s="11">
        <v>16</v>
      </c>
      <c r="B22" s="13" t="s">
        <v>17</v>
      </c>
      <c r="C22" s="11">
        <v>5</v>
      </c>
      <c r="D22" s="11">
        <v>77904</v>
      </c>
      <c r="E22" s="11">
        <f t="shared" si="0"/>
        <v>389520</v>
      </c>
    </row>
    <row r="23" spans="1:5" ht="16.5">
      <c r="A23" s="11">
        <v>17</v>
      </c>
      <c r="B23" s="13" t="s">
        <v>17</v>
      </c>
      <c r="C23" s="11">
        <v>4.4800000000000004</v>
      </c>
      <c r="D23" s="11">
        <v>77904</v>
      </c>
      <c r="E23" s="15">
        <f t="shared" si="0"/>
        <v>349009.92000000004</v>
      </c>
    </row>
    <row r="24" spans="1:5" ht="16.5">
      <c r="A24" s="11">
        <v>18</v>
      </c>
      <c r="B24" s="13" t="s">
        <v>18</v>
      </c>
      <c r="C24" s="11">
        <v>8</v>
      </c>
      <c r="D24" s="11">
        <v>77904</v>
      </c>
      <c r="E24" s="15">
        <f t="shared" si="0"/>
        <v>623232</v>
      </c>
    </row>
    <row r="25" spans="1:5" ht="16.5">
      <c r="A25" s="11">
        <v>19</v>
      </c>
      <c r="B25" s="13" t="s">
        <v>26</v>
      </c>
      <c r="C25" s="11">
        <v>0.75</v>
      </c>
      <c r="D25" s="11">
        <v>72751</v>
      </c>
      <c r="E25" s="15">
        <f t="shared" si="0"/>
        <v>54563.25</v>
      </c>
    </row>
    <row r="26" spans="1:5" ht="16.5">
      <c r="A26" s="11">
        <v>20</v>
      </c>
      <c r="B26" s="13" t="s">
        <v>19</v>
      </c>
      <c r="C26" s="11">
        <v>0.75</v>
      </c>
      <c r="D26" s="11">
        <v>72751</v>
      </c>
      <c r="E26" s="15">
        <f t="shared" si="0"/>
        <v>54563.25</v>
      </c>
    </row>
    <row r="27" spans="1:5" ht="20.25" customHeight="1">
      <c r="A27" s="25" t="s">
        <v>4</v>
      </c>
      <c r="B27" s="26"/>
      <c r="C27" s="14">
        <f>SUM(C7:C26)</f>
        <v>39.730000000000004</v>
      </c>
      <c r="D27" s="14">
        <f t="shared" ref="D27:E27" si="1">SUM(D7:D26)</f>
        <v>1626342</v>
      </c>
      <c r="E27" s="16">
        <f t="shared" si="1"/>
        <v>3203608.42</v>
      </c>
    </row>
    <row r="28" spans="1:5" ht="16.5">
      <c r="A28" s="21"/>
      <c r="B28" s="21"/>
      <c r="C28" s="22">
        <f>40.48-C27</f>
        <v>0.74999999999999289</v>
      </c>
      <c r="D28" s="21"/>
      <c r="E28" s="21"/>
    </row>
    <row r="30" spans="1:5" s="4" customFormat="1" ht="85.5" customHeight="1">
      <c r="A30" s="24" t="s">
        <v>37</v>
      </c>
      <c r="B30" s="24"/>
      <c r="C30" s="24"/>
      <c r="D30" s="24"/>
      <c r="E30" s="24"/>
    </row>
  </sheetData>
  <mergeCells count="10">
    <mergeCell ref="A30:E30"/>
    <mergeCell ref="A27:B27"/>
    <mergeCell ref="D1:E1"/>
    <mergeCell ref="A2:E2"/>
    <mergeCell ref="A3:E3"/>
    <mergeCell ref="A4:A5"/>
    <mergeCell ref="B4:B5"/>
    <mergeCell ref="C4:C5"/>
    <mergeCell ref="D4:D5"/>
    <mergeCell ref="E4:E5"/>
  </mergeCells>
  <pageMargins left="0.42" right="0.22" top="0.22" bottom="0.16" header="0.22" footer="0.1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E32"/>
  <sheetViews>
    <sheetView topLeftCell="A22" workbookViewId="0">
      <selection activeCell="A32" sqref="A32:XFD32"/>
    </sheetView>
  </sheetViews>
  <sheetFormatPr defaultRowHeight="15"/>
  <cols>
    <col min="1" max="1" width="5" customWidth="1"/>
    <col min="2" max="2" width="32.5703125" customWidth="1"/>
    <col min="3" max="3" width="19.42578125" customWidth="1"/>
    <col min="4" max="4" width="16" customWidth="1"/>
    <col min="5" max="5" width="23.7109375" customWidth="1"/>
    <col min="6" max="6" width="13.140625" customWidth="1"/>
    <col min="7" max="7" width="11.5703125" customWidth="1"/>
  </cols>
  <sheetData>
    <row r="1" spans="1:5" ht="72" customHeight="1">
      <c r="A1" s="21"/>
      <c r="B1" s="21"/>
      <c r="C1" s="21"/>
      <c r="D1" s="27" t="s">
        <v>33</v>
      </c>
      <c r="E1" s="28"/>
    </row>
    <row r="2" spans="1:5" ht="20.25">
      <c r="A2" s="29" t="s">
        <v>25</v>
      </c>
      <c r="B2" s="29"/>
      <c r="C2" s="29"/>
      <c r="D2" s="29"/>
      <c r="E2" s="29"/>
    </row>
    <row r="3" spans="1:5" ht="36" customHeight="1">
      <c r="A3" s="30" t="s">
        <v>32</v>
      </c>
      <c r="B3" s="30"/>
      <c r="C3" s="30"/>
      <c r="D3" s="30"/>
      <c r="E3" s="30"/>
    </row>
    <row r="4" spans="1:5" s="17" customFormat="1" ht="81.75" customHeight="1">
      <c r="A4" s="20" t="s">
        <v>0</v>
      </c>
      <c r="B4" s="19" t="s">
        <v>23</v>
      </c>
      <c r="C4" s="20" t="s">
        <v>13</v>
      </c>
      <c r="D4" s="20" t="s">
        <v>22</v>
      </c>
      <c r="E4" s="20" t="s">
        <v>24</v>
      </c>
    </row>
    <row r="5" spans="1:5" s="17" customFormat="1" ht="16.5">
      <c r="A5" s="9">
        <v>1</v>
      </c>
      <c r="B5" s="9">
        <v>2</v>
      </c>
      <c r="C5" s="9">
        <v>3</v>
      </c>
      <c r="D5" s="9">
        <v>4</v>
      </c>
      <c r="E5" s="9">
        <v>5</v>
      </c>
    </row>
    <row r="6" spans="1:5" s="17" customFormat="1" ht="16.5" customHeight="1">
      <c r="A6" s="11">
        <v>1</v>
      </c>
      <c r="B6" s="12" t="s">
        <v>1</v>
      </c>
      <c r="C6" s="11">
        <v>1</v>
      </c>
      <c r="D6" s="11">
        <v>140000</v>
      </c>
      <c r="E6" s="11">
        <f>+D6*C6</f>
        <v>140000</v>
      </c>
    </row>
    <row r="7" spans="1:5" s="17" customFormat="1" ht="16.5" customHeight="1">
      <c r="A7" s="11">
        <v>2</v>
      </c>
      <c r="B7" s="12" t="s">
        <v>5</v>
      </c>
      <c r="C7" s="11">
        <v>1.5</v>
      </c>
      <c r="D7" s="11">
        <v>103000</v>
      </c>
      <c r="E7" s="11">
        <f t="shared" ref="E7:E28" si="0">+D7*C7</f>
        <v>154500</v>
      </c>
    </row>
    <row r="8" spans="1:5" s="17" customFormat="1" ht="18.75" customHeight="1">
      <c r="A8" s="11">
        <v>3</v>
      </c>
      <c r="B8" s="12" t="s">
        <v>6</v>
      </c>
      <c r="C8" s="11">
        <v>2</v>
      </c>
      <c r="D8" s="11">
        <v>77904</v>
      </c>
      <c r="E8" s="11">
        <f t="shared" si="0"/>
        <v>155808</v>
      </c>
    </row>
    <row r="9" spans="1:5" s="17" customFormat="1" ht="16.5" customHeight="1">
      <c r="A9" s="11">
        <v>4</v>
      </c>
      <c r="B9" s="12" t="s">
        <v>3</v>
      </c>
      <c r="C9" s="11">
        <v>1</v>
      </c>
      <c r="D9" s="11">
        <v>77904</v>
      </c>
      <c r="E9" s="11">
        <f t="shared" si="0"/>
        <v>77904</v>
      </c>
    </row>
    <row r="10" spans="1:5" s="17" customFormat="1" ht="18.75" customHeight="1">
      <c r="A10" s="11">
        <v>5</v>
      </c>
      <c r="B10" s="12" t="s">
        <v>7</v>
      </c>
      <c r="C10" s="11">
        <v>1</v>
      </c>
      <c r="D10" s="11">
        <v>77904</v>
      </c>
      <c r="E10" s="11">
        <f t="shared" si="0"/>
        <v>77904</v>
      </c>
    </row>
    <row r="11" spans="1:5" s="17" customFormat="1" ht="18.75" customHeight="1">
      <c r="A11" s="11">
        <v>6</v>
      </c>
      <c r="B11" s="12" t="s">
        <v>8</v>
      </c>
      <c r="C11" s="11">
        <v>1</v>
      </c>
      <c r="D11" s="11">
        <v>77904</v>
      </c>
      <c r="E11" s="11">
        <f t="shared" si="0"/>
        <v>77904</v>
      </c>
    </row>
    <row r="12" spans="1:5" s="17" customFormat="1" ht="18" customHeight="1">
      <c r="A12" s="11">
        <v>7</v>
      </c>
      <c r="B12" s="12" t="s">
        <v>9</v>
      </c>
      <c r="C12" s="11">
        <v>2</v>
      </c>
      <c r="D12" s="11">
        <v>77904</v>
      </c>
      <c r="E12" s="11">
        <f t="shared" si="0"/>
        <v>155808</v>
      </c>
    </row>
    <row r="13" spans="1:5" s="17" customFormat="1" ht="18" customHeight="1">
      <c r="A13" s="11">
        <v>8</v>
      </c>
      <c r="B13" s="12" t="s">
        <v>10</v>
      </c>
      <c r="C13" s="11">
        <v>1</v>
      </c>
      <c r="D13" s="11">
        <v>77904</v>
      </c>
      <c r="E13" s="11">
        <f t="shared" si="0"/>
        <v>77904</v>
      </c>
    </row>
    <row r="14" spans="1:5" s="17" customFormat="1" ht="16.5">
      <c r="A14" s="11">
        <v>9</v>
      </c>
      <c r="B14" s="13" t="s">
        <v>11</v>
      </c>
      <c r="C14" s="11">
        <v>1</v>
      </c>
      <c r="D14" s="11">
        <v>77904</v>
      </c>
      <c r="E14" s="11">
        <f t="shared" si="0"/>
        <v>77904</v>
      </c>
    </row>
    <row r="15" spans="1:5" s="17" customFormat="1" ht="20.25" customHeight="1">
      <c r="A15" s="11">
        <v>10</v>
      </c>
      <c r="B15" s="13" t="s">
        <v>2</v>
      </c>
      <c r="C15" s="11">
        <v>1</v>
      </c>
      <c r="D15" s="11">
        <v>77904</v>
      </c>
      <c r="E15" s="11">
        <f t="shared" si="0"/>
        <v>77904</v>
      </c>
    </row>
    <row r="16" spans="1:5" s="17" customFormat="1" ht="19.5" customHeight="1">
      <c r="A16" s="11">
        <v>11</v>
      </c>
      <c r="B16" s="13" t="s">
        <v>12</v>
      </c>
      <c r="C16" s="11">
        <v>0.25</v>
      </c>
      <c r="D16" s="11">
        <v>77904</v>
      </c>
      <c r="E16" s="11">
        <f t="shared" si="0"/>
        <v>19476</v>
      </c>
    </row>
    <row r="17" spans="1:5" s="17" customFormat="1" ht="16.5">
      <c r="A17" s="11">
        <v>12</v>
      </c>
      <c r="B17" s="13" t="s">
        <v>27</v>
      </c>
      <c r="C17" s="11">
        <v>2</v>
      </c>
      <c r="D17" s="11">
        <v>77904</v>
      </c>
      <c r="E17" s="11">
        <f>+D17*C17</f>
        <v>155808</v>
      </c>
    </row>
    <row r="18" spans="1:5" s="17" customFormat="1" ht="20.25" customHeight="1">
      <c r="A18" s="11">
        <v>13</v>
      </c>
      <c r="B18" s="12" t="s">
        <v>14</v>
      </c>
      <c r="C18" s="11">
        <v>1</v>
      </c>
      <c r="D18" s="11">
        <v>72751</v>
      </c>
      <c r="E18" s="11">
        <f t="shared" si="0"/>
        <v>72751</v>
      </c>
    </row>
    <row r="19" spans="1:5" s="17" customFormat="1" ht="16.5" customHeight="1">
      <c r="A19" s="11">
        <v>14</v>
      </c>
      <c r="B19" s="13" t="s">
        <v>15</v>
      </c>
      <c r="C19" s="11">
        <v>2</v>
      </c>
      <c r="D19" s="11">
        <v>77904</v>
      </c>
      <c r="E19" s="11">
        <f t="shared" si="0"/>
        <v>155808</v>
      </c>
    </row>
    <row r="20" spans="1:5" s="17" customFormat="1" ht="16.5" customHeight="1">
      <c r="A20" s="11">
        <v>15</v>
      </c>
      <c r="B20" s="13" t="s">
        <v>16</v>
      </c>
      <c r="C20" s="11">
        <v>1</v>
      </c>
      <c r="D20" s="11">
        <v>77904</v>
      </c>
      <c r="E20" s="11">
        <f t="shared" si="0"/>
        <v>77904</v>
      </c>
    </row>
    <row r="21" spans="1:5" s="17" customFormat="1" ht="16.5" customHeight="1">
      <c r="A21" s="11">
        <v>16</v>
      </c>
      <c r="B21" s="13" t="s">
        <v>17</v>
      </c>
      <c r="C21" s="11">
        <v>5</v>
      </c>
      <c r="D21" s="11">
        <v>77904</v>
      </c>
      <c r="E21" s="11">
        <f t="shared" si="0"/>
        <v>389520</v>
      </c>
    </row>
    <row r="22" spans="1:5" s="17" customFormat="1" ht="16.5" customHeight="1">
      <c r="A22" s="11">
        <v>17</v>
      </c>
      <c r="B22" s="13" t="s">
        <v>17</v>
      </c>
      <c r="C22" s="11">
        <v>2.2400000000000002</v>
      </c>
      <c r="D22" s="11">
        <v>77904</v>
      </c>
      <c r="E22" s="15">
        <f t="shared" si="0"/>
        <v>174504.96000000002</v>
      </c>
    </row>
    <row r="23" spans="1:5" s="17" customFormat="1" ht="16.5" customHeight="1">
      <c r="A23" s="11">
        <v>18</v>
      </c>
      <c r="B23" s="13" t="s">
        <v>17</v>
      </c>
      <c r="C23" s="11">
        <v>2.5</v>
      </c>
      <c r="D23" s="11">
        <v>77904</v>
      </c>
      <c r="E23" s="11">
        <f t="shared" si="0"/>
        <v>194760</v>
      </c>
    </row>
    <row r="24" spans="1:5" s="17" customFormat="1" ht="16.5" customHeight="1">
      <c r="A24" s="11">
        <v>19</v>
      </c>
      <c r="B24" s="13" t="s">
        <v>18</v>
      </c>
      <c r="C24" s="11">
        <v>6</v>
      </c>
      <c r="D24" s="11">
        <v>77904</v>
      </c>
      <c r="E24" s="11">
        <f t="shared" si="0"/>
        <v>467424</v>
      </c>
    </row>
    <row r="25" spans="1:5" s="17" customFormat="1" ht="18" customHeight="1">
      <c r="A25" s="11">
        <v>20</v>
      </c>
      <c r="B25" s="13" t="s">
        <v>26</v>
      </c>
      <c r="C25" s="11">
        <v>0.75</v>
      </c>
      <c r="D25" s="11">
        <v>77904</v>
      </c>
      <c r="E25" s="11">
        <f t="shared" si="0"/>
        <v>58428</v>
      </c>
    </row>
    <row r="26" spans="1:5" s="17" customFormat="1" ht="20.25" customHeight="1">
      <c r="A26" s="11">
        <v>21</v>
      </c>
      <c r="B26" s="13" t="s">
        <v>19</v>
      </c>
      <c r="C26" s="11">
        <v>0.75</v>
      </c>
      <c r="D26" s="11">
        <v>77904</v>
      </c>
      <c r="E26" s="11">
        <f t="shared" si="0"/>
        <v>58428</v>
      </c>
    </row>
    <row r="27" spans="1:5" s="17" customFormat="1" ht="15.75" customHeight="1">
      <c r="A27" s="11">
        <v>22</v>
      </c>
      <c r="B27" s="13" t="s">
        <v>20</v>
      </c>
      <c r="C27" s="18">
        <v>1</v>
      </c>
      <c r="D27" s="11">
        <v>77904</v>
      </c>
      <c r="E27" s="11">
        <f t="shared" si="0"/>
        <v>77904</v>
      </c>
    </row>
    <row r="28" spans="1:5" s="17" customFormat="1" ht="17.25" customHeight="1">
      <c r="A28" s="11">
        <v>23</v>
      </c>
      <c r="B28" s="13" t="s">
        <v>21</v>
      </c>
      <c r="C28" s="11">
        <v>1</v>
      </c>
      <c r="D28" s="11">
        <v>70000</v>
      </c>
      <c r="E28" s="11">
        <f t="shared" si="0"/>
        <v>70000</v>
      </c>
    </row>
    <row r="29" spans="1:5" s="17" customFormat="1" ht="23.25" customHeight="1">
      <c r="A29" s="34" t="s">
        <v>4</v>
      </c>
      <c r="B29" s="35"/>
      <c r="C29" s="14">
        <f>SUM(C6:C28)</f>
        <v>37.99</v>
      </c>
      <c r="D29" s="14">
        <f t="shared" ref="D29:E29" si="1">SUM(D6:D28)</f>
        <v>1865927</v>
      </c>
      <c r="E29" s="16">
        <f t="shared" si="1"/>
        <v>3046255.96</v>
      </c>
    </row>
    <row r="30" spans="1:5">
      <c r="C30" s="8">
        <f>38.24-C29</f>
        <v>0.25</v>
      </c>
      <c r="D30" s="1"/>
    </row>
    <row r="32" spans="1:5" s="4" customFormat="1" ht="85.5" customHeight="1">
      <c r="A32" s="24" t="s">
        <v>36</v>
      </c>
      <c r="B32" s="24"/>
      <c r="C32" s="24"/>
      <c r="D32" s="24"/>
      <c r="E32" s="24"/>
    </row>
  </sheetData>
  <mergeCells count="5">
    <mergeCell ref="A29:B29"/>
    <mergeCell ref="A32:E32"/>
    <mergeCell ref="D1:E1"/>
    <mergeCell ref="A2:E2"/>
    <mergeCell ref="A3:E3"/>
  </mergeCells>
  <pageMargins left="0.25" right="0.22" top="0.28999999999999998" bottom="0.31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29"/>
  <sheetViews>
    <sheetView workbookViewId="0">
      <selection activeCell="G4" sqref="G4"/>
    </sheetView>
  </sheetViews>
  <sheetFormatPr defaultRowHeight="15"/>
  <cols>
    <col min="1" max="1" width="5.7109375" customWidth="1"/>
    <col min="2" max="2" width="31" customWidth="1"/>
    <col min="3" max="3" width="18.5703125" customWidth="1"/>
    <col min="4" max="4" width="15.85546875" customWidth="1"/>
    <col min="5" max="5" width="24" customWidth="1"/>
    <col min="6" max="6" width="12.7109375" customWidth="1"/>
    <col min="7" max="8" width="9.140625" customWidth="1"/>
    <col min="9" max="9" width="11.85546875" customWidth="1"/>
  </cols>
  <sheetData>
    <row r="1" spans="1:7" ht="72" customHeight="1">
      <c r="A1" s="21"/>
      <c r="B1" s="21"/>
      <c r="C1" s="21"/>
      <c r="D1" s="27" t="s">
        <v>35</v>
      </c>
      <c r="E1" s="28"/>
    </row>
    <row r="2" spans="1:7" ht="20.25">
      <c r="A2" s="29" t="s">
        <v>25</v>
      </c>
      <c r="B2" s="29"/>
      <c r="C2" s="29"/>
      <c r="D2" s="29"/>
      <c r="E2" s="29"/>
    </row>
    <row r="3" spans="1:7" ht="36" customHeight="1">
      <c r="A3" s="30" t="s">
        <v>34</v>
      </c>
      <c r="B3" s="30"/>
      <c r="C3" s="30"/>
      <c r="D3" s="30"/>
      <c r="E3" s="30"/>
    </row>
    <row r="4" spans="1:7" ht="63" customHeight="1">
      <c r="A4" s="19" t="s">
        <v>0</v>
      </c>
      <c r="B4" s="19" t="s">
        <v>23</v>
      </c>
      <c r="C4" s="19" t="s">
        <v>13</v>
      </c>
      <c r="D4" s="19" t="s">
        <v>22</v>
      </c>
      <c r="E4" s="20" t="s">
        <v>24</v>
      </c>
    </row>
    <row r="5" spans="1:7" ht="16.5">
      <c r="A5" s="9">
        <v>1</v>
      </c>
      <c r="B5" s="9">
        <v>2</v>
      </c>
      <c r="C5" s="10">
        <v>3</v>
      </c>
      <c r="D5" s="9">
        <v>4</v>
      </c>
      <c r="E5" s="9">
        <v>5</v>
      </c>
    </row>
    <row r="6" spans="1:7" ht="20.25" customHeight="1">
      <c r="A6" s="11">
        <v>1</v>
      </c>
      <c r="B6" s="12" t="s">
        <v>1</v>
      </c>
      <c r="C6" s="11">
        <v>1</v>
      </c>
      <c r="D6" s="11">
        <v>131376</v>
      </c>
      <c r="E6" s="11">
        <f>+D6*C6</f>
        <v>131376</v>
      </c>
      <c r="F6" s="5"/>
      <c r="G6" s="6"/>
    </row>
    <row r="7" spans="1:7" ht="33">
      <c r="A7" s="11">
        <v>2</v>
      </c>
      <c r="B7" s="12" t="s">
        <v>5</v>
      </c>
      <c r="C7" s="11">
        <v>1.5</v>
      </c>
      <c r="D7" s="11">
        <v>103000</v>
      </c>
      <c r="E7" s="11">
        <f t="shared" ref="E7:E25" si="0">+D7*C7</f>
        <v>154500</v>
      </c>
      <c r="F7" s="5"/>
      <c r="G7" s="6"/>
    </row>
    <row r="8" spans="1:7" ht="22.5" customHeight="1">
      <c r="A8" s="11">
        <v>3</v>
      </c>
      <c r="B8" s="12" t="s">
        <v>6</v>
      </c>
      <c r="C8" s="11">
        <v>2</v>
      </c>
      <c r="D8" s="11">
        <v>72751</v>
      </c>
      <c r="E8" s="11">
        <f t="shared" si="0"/>
        <v>145502</v>
      </c>
      <c r="F8" s="5"/>
      <c r="G8" s="6"/>
    </row>
    <row r="9" spans="1:7" ht="16.5">
      <c r="A9" s="11">
        <v>4</v>
      </c>
      <c r="B9" s="12" t="s">
        <v>3</v>
      </c>
      <c r="C9" s="11">
        <v>1</v>
      </c>
      <c r="D9" s="11">
        <v>77904</v>
      </c>
      <c r="E9" s="11">
        <f t="shared" si="0"/>
        <v>77904</v>
      </c>
      <c r="F9" s="5"/>
      <c r="G9" s="6"/>
    </row>
    <row r="10" spans="1:7" ht="24" customHeight="1">
      <c r="A10" s="11">
        <v>5</v>
      </c>
      <c r="B10" s="12" t="s">
        <v>7</v>
      </c>
      <c r="C10" s="11">
        <v>1.5</v>
      </c>
      <c r="D10" s="11">
        <v>77904</v>
      </c>
      <c r="E10" s="11">
        <f t="shared" si="0"/>
        <v>116856</v>
      </c>
      <c r="F10" s="5"/>
      <c r="G10" s="6"/>
    </row>
    <row r="11" spans="1:7" ht="16.5">
      <c r="A11" s="11">
        <v>6</v>
      </c>
      <c r="B11" s="12" t="s">
        <v>8</v>
      </c>
      <c r="C11" s="11">
        <v>1</v>
      </c>
      <c r="D11" s="11">
        <v>77904</v>
      </c>
      <c r="E11" s="11">
        <f t="shared" si="0"/>
        <v>77904</v>
      </c>
      <c r="F11" s="5"/>
      <c r="G11" s="6"/>
    </row>
    <row r="12" spans="1:7" ht="19.5" customHeight="1">
      <c r="A12" s="11">
        <v>7</v>
      </c>
      <c r="B12" s="12" t="s">
        <v>9</v>
      </c>
      <c r="C12" s="11">
        <v>2</v>
      </c>
      <c r="D12" s="11">
        <v>77904</v>
      </c>
      <c r="E12" s="11">
        <f t="shared" si="0"/>
        <v>155808</v>
      </c>
      <c r="F12" s="5"/>
      <c r="G12" s="6"/>
    </row>
    <row r="13" spans="1:7" ht="16.5" customHeight="1">
      <c r="A13" s="11">
        <v>8</v>
      </c>
      <c r="B13" s="12" t="s">
        <v>10</v>
      </c>
      <c r="C13" s="11">
        <v>1</v>
      </c>
      <c r="D13" s="11">
        <v>77904</v>
      </c>
      <c r="E13" s="11">
        <f t="shared" si="0"/>
        <v>77904</v>
      </c>
      <c r="F13" s="5"/>
      <c r="G13" s="6"/>
    </row>
    <row r="14" spans="1:7" ht="16.5">
      <c r="A14" s="11">
        <v>9</v>
      </c>
      <c r="B14" s="13" t="s">
        <v>11</v>
      </c>
      <c r="C14" s="11">
        <v>1</v>
      </c>
      <c r="D14" s="11">
        <v>77904</v>
      </c>
      <c r="E14" s="11">
        <f t="shared" si="0"/>
        <v>77904</v>
      </c>
      <c r="F14" s="5"/>
      <c r="G14" s="6"/>
    </row>
    <row r="15" spans="1:7" ht="16.5">
      <c r="A15" s="11">
        <v>10</v>
      </c>
      <c r="B15" s="13" t="s">
        <v>2</v>
      </c>
      <c r="C15" s="11">
        <v>1</v>
      </c>
      <c r="D15" s="11">
        <v>77904</v>
      </c>
      <c r="E15" s="11">
        <f t="shared" si="0"/>
        <v>77904</v>
      </c>
      <c r="F15" s="5"/>
      <c r="G15" s="6"/>
    </row>
    <row r="16" spans="1:7" ht="16.5">
      <c r="A16" s="11">
        <v>11</v>
      </c>
      <c r="B16" s="13" t="s">
        <v>27</v>
      </c>
      <c r="C16" s="11">
        <v>2</v>
      </c>
      <c r="D16" s="11">
        <v>77904</v>
      </c>
      <c r="E16" s="11">
        <f t="shared" si="0"/>
        <v>155808</v>
      </c>
      <c r="F16" s="5"/>
      <c r="G16" s="6"/>
    </row>
    <row r="17" spans="1:7" ht="19.5" customHeight="1">
      <c r="A17" s="11">
        <v>12</v>
      </c>
      <c r="B17" s="12" t="s">
        <v>12</v>
      </c>
      <c r="C17" s="11">
        <v>0.25</v>
      </c>
      <c r="D17" s="11">
        <v>77904</v>
      </c>
      <c r="E17" s="11">
        <f t="shared" si="0"/>
        <v>19476</v>
      </c>
      <c r="F17" s="5"/>
      <c r="G17" s="6"/>
    </row>
    <row r="18" spans="1:7" ht="19.5" customHeight="1">
      <c r="A18" s="11">
        <v>13</v>
      </c>
      <c r="B18" s="12" t="s">
        <v>14</v>
      </c>
      <c r="C18" s="11">
        <v>1</v>
      </c>
      <c r="D18" s="11">
        <v>77904</v>
      </c>
      <c r="E18" s="11">
        <f t="shared" si="0"/>
        <v>77904</v>
      </c>
      <c r="F18" s="5"/>
      <c r="G18" s="6"/>
    </row>
    <row r="19" spans="1:7" ht="18.75" customHeight="1">
      <c r="A19" s="11">
        <v>14</v>
      </c>
      <c r="B19" s="13" t="s">
        <v>15</v>
      </c>
      <c r="C19" s="11">
        <v>1</v>
      </c>
      <c r="D19" s="11">
        <v>72751</v>
      </c>
      <c r="E19" s="11">
        <f t="shared" si="0"/>
        <v>72751</v>
      </c>
      <c r="F19" s="5"/>
      <c r="G19" s="6"/>
    </row>
    <row r="20" spans="1:7" ht="16.5">
      <c r="A20" s="11">
        <v>15</v>
      </c>
      <c r="B20" s="13" t="s">
        <v>16</v>
      </c>
      <c r="C20" s="11">
        <v>1</v>
      </c>
      <c r="D20" s="11">
        <v>72751</v>
      </c>
      <c r="E20" s="11">
        <f t="shared" si="0"/>
        <v>72751</v>
      </c>
      <c r="F20" s="5"/>
      <c r="G20" s="6"/>
    </row>
    <row r="21" spans="1:7" ht="16.5">
      <c r="A21" s="11">
        <v>16</v>
      </c>
      <c r="B21" s="13" t="s">
        <v>17</v>
      </c>
      <c r="C21" s="11">
        <v>5</v>
      </c>
      <c r="D21" s="11">
        <v>77904</v>
      </c>
      <c r="E21" s="11">
        <f t="shared" si="0"/>
        <v>389520</v>
      </c>
      <c r="F21" s="5"/>
      <c r="G21" s="6"/>
    </row>
    <row r="22" spans="1:7" ht="16.5">
      <c r="A22" s="11">
        <v>17</v>
      </c>
      <c r="B22" s="13" t="s">
        <v>17</v>
      </c>
      <c r="C22" s="11">
        <v>4.4800000000000004</v>
      </c>
      <c r="D22" s="11">
        <v>77904</v>
      </c>
      <c r="E22" s="15">
        <f t="shared" si="0"/>
        <v>349009.92000000004</v>
      </c>
      <c r="F22" s="5"/>
      <c r="G22" s="6"/>
    </row>
    <row r="23" spans="1:7" ht="22.5" customHeight="1">
      <c r="A23" s="11">
        <v>18</v>
      </c>
      <c r="B23" s="13" t="s">
        <v>18</v>
      </c>
      <c r="C23" s="11">
        <v>8</v>
      </c>
      <c r="D23" s="11">
        <v>77904</v>
      </c>
      <c r="E23" s="11">
        <f t="shared" si="0"/>
        <v>623232</v>
      </c>
      <c r="F23" s="5"/>
      <c r="G23" s="6"/>
    </row>
    <row r="24" spans="1:7" ht="33">
      <c r="A24" s="11">
        <v>19</v>
      </c>
      <c r="B24" s="13" t="s">
        <v>26</v>
      </c>
      <c r="C24" s="11">
        <v>0.75</v>
      </c>
      <c r="D24" s="11">
        <v>77904</v>
      </c>
      <c r="E24" s="11">
        <f t="shared" si="0"/>
        <v>58428</v>
      </c>
      <c r="F24" s="5"/>
      <c r="G24" s="7"/>
    </row>
    <row r="25" spans="1:7" ht="16.5">
      <c r="A25" s="11">
        <v>20</v>
      </c>
      <c r="B25" s="13" t="s">
        <v>19</v>
      </c>
      <c r="C25" s="11">
        <v>0.75</v>
      </c>
      <c r="D25" s="11">
        <v>77904</v>
      </c>
      <c r="E25" s="11">
        <f t="shared" si="0"/>
        <v>58428</v>
      </c>
      <c r="F25" s="5"/>
      <c r="G25" s="6"/>
    </row>
    <row r="26" spans="1:7" ht="15" customHeight="1">
      <c r="A26" s="34" t="s">
        <v>4</v>
      </c>
      <c r="B26" s="35"/>
      <c r="C26" s="14">
        <f>SUM(C6:C25)</f>
        <v>37.230000000000004</v>
      </c>
      <c r="D26" s="14">
        <f t="shared" ref="D26:E26" si="1">SUM(D6:D25)</f>
        <v>1621189</v>
      </c>
      <c r="E26" s="16">
        <f t="shared" si="1"/>
        <v>2970869.92</v>
      </c>
    </row>
    <row r="27" spans="1:7">
      <c r="C27" s="8">
        <f>37.98-C26</f>
        <v>0.74999999999999289</v>
      </c>
    </row>
    <row r="29" spans="1:7" s="4" customFormat="1" ht="85.5" customHeight="1">
      <c r="A29" s="24" t="s">
        <v>36</v>
      </c>
      <c r="B29" s="24"/>
      <c r="C29" s="24"/>
      <c r="D29" s="24"/>
      <c r="E29" s="24"/>
    </row>
  </sheetData>
  <mergeCells count="5">
    <mergeCell ref="A29:E29"/>
    <mergeCell ref="A26:B26"/>
    <mergeCell ref="D1:E1"/>
    <mergeCell ref="A2:E2"/>
    <mergeCell ref="A3:E3"/>
  </mergeCells>
  <pageMargins left="0.34" right="0.22" top="0.32" bottom="0.3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NUH 1 </vt:lpstr>
      <vt:lpstr>NUH2 </vt:lpstr>
      <vt:lpstr>NUH3 </vt:lpstr>
      <vt:lpstr>NUH4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TMalkhasyan</dc:creator>
  <cp:lastModifiedBy>Lianna</cp:lastModifiedBy>
  <cp:lastPrinted>2017-12-14T10:37:01Z</cp:lastPrinted>
  <dcterms:created xsi:type="dcterms:W3CDTF">2014-04-15T11:03:45Z</dcterms:created>
  <dcterms:modified xsi:type="dcterms:W3CDTF">2017-12-14T10:37:31Z</dcterms:modified>
</cp:coreProperties>
</file>